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R5年度\02_生徒部\01_生徒課\部活動\年間部活動計画\４～７\"/>
    </mc:Choice>
  </mc:AlternateContent>
  <bookViews>
    <workbookView xWindow="0" yWindow="0" windowWidth="20490" windowHeight="7530"/>
  </bookViews>
  <sheets>
    <sheet name="活動計画" sheetId="1" r:id="rId1"/>
    <sheet name="学校行事" sheetId="5" r:id="rId2"/>
    <sheet name="data" sheetId="6" r:id="rId3"/>
  </sheets>
  <definedNames>
    <definedName name="_xlnm.Print_Area" localSheetId="0">活動計画!$A$1:$S$50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 i="1" l="1"/>
  <c r="Q6" i="1"/>
  <c r="C13" i="1" l="1"/>
  <c r="G10" i="1"/>
  <c r="K10" i="1" s="1"/>
  <c r="O10" i="1" s="1"/>
  <c r="P43" i="1"/>
  <c r="P17" i="1"/>
  <c r="P16" i="1"/>
  <c r="P36" i="1"/>
  <c r="P13" i="1"/>
  <c r="P20" i="1"/>
  <c r="P25" i="1"/>
  <c r="P39" i="1"/>
  <c r="P35" i="1"/>
  <c r="P23" i="1"/>
  <c r="P31" i="1"/>
  <c r="P42" i="1"/>
  <c r="P28" i="1"/>
  <c r="P26" i="1"/>
  <c r="P21" i="1"/>
  <c r="P34" i="1"/>
  <c r="P29" i="1"/>
  <c r="P24" i="1"/>
  <c r="P22" i="1"/>
  <c r="P37" i="1"/>
  <c r="P19" i="1"/>
  <c r="P27" i="1"/>
  <c r="P41" i="1"/>
  <c r="P40" i="1"/>
  <c r="P38" i="1"/>
  <c r="P30" i="1"/>
  <c r="P18" i="1"/>
  <c r="P14" i="1"/>
  <c r="P15" i="1"/>
  <c r="P33" i="1"/>
  <c r="P32" i="1"/>
  <c r="O43" i="1" l="1"/>
  <c r="O41" i="1"/>
  <c r="O39" i="1"/>
  <c r="O37" i="1"/>
  <c r="O35" i="1"/>
  <c r="O33" i="1"/>
  <c r="O31" i="1"/>
  <c r="O29" i="1"/>
  <c r="O27" i="1"/>
  <c r="O25" i="1"/>
  <c r="O23" i="1"/>
  <c r="O21" i="1"/>
  <c r="O19" i="1"/>
  <c r="O17" i="1"/>
  <c r="O15" i="1"/>
  <c r="O13" i="1"/>
  <c r="O42" i="1"/>
  <c r="O40" i="1"/>
  <c r="O38" i="1"/>
  <c r="O36" i="1"/>
  <c r="O34" i="1"/>
  <c r="O32" i="1"/>
  <c r="O30" i="1"/>
  <c r="O28" i="1"/>
  <c r="O26" i="1"/>
  <c r="O24" i="1"/>
  <c r="O22" i="1"/>
  <c r="O20" i="1"/>
  <c r="O18" i="1"/>
  <c r="O16" i="1"/>
  <c r="O14"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H22" i="1"/>
  <c r="D29" i="1"/>
  <c r="H20" i="1"/>
  <c r="D13" i="1"/>
  <c r="D41" i="1"/>
  <c r="D23" i="1"/>
  <c r="H15" i="1"/>
  <c r="D31" i="1"/>
  <c r="D33" i="1"/>
  <c r="H39" i="1"/>
  <c r="H38" i="1"/>
  <c r="D20" i="1"/>
  <c r="H18" i="1"/>
  <c r="D17" i="1"/>
  <c r="H29" i="1"/>
  <c r="H14" i="1"/>
  <c r="H21" i="1"/>
  <c r="H27" i="1"/>
  <c r="D37" i="1"/>
  <c r="H36" i="1"/>
  <c r="D21" i="1"/>
  <c r="H24" i="1"/>
  <c r="H34" i="1"/>
  <c r="H41" i="1"/>
  <c r="D30" i="1"/>
  <c r="D42" i="1"/>
  <c r="H25" i="1"/>
  <c r="D15" i="1"/>
  <c r="H16" i="1"/>
  <c r="D36" i="1"/>
  <c r="D24" i="1"/>
  <c r="D34" i="1"/>
  <c r="D22" i="1"/>
  <c r="D32" i="1"/>
  <c r="D19" i="1"/>
  <c r="H26" i="1"/>
  <c r="H31" i="1"/>
  <c r="H40" i="1"/>
  <c r="D28" i="1"/>
  <c r="H32" i="1"/>
  <c r="H37" i="1"/>
  <c r="D18" i="1"/>
  <c r="D35" i="1"/>
  <c r="D14" i="1"/>
  <c r="H23" i="1"/>
  <c r="H28" i="1"/>
  <c r="H42" i="1"/>
  <c r="H13" i="1"/>
  <c r="H43" i="1"/>
  <c r="D43" i="1"/>
  <c r="H33" i="1"/>
  <c r="D38" i="1"/>
  <c r="H19" i="1"/>
  <c r="D25" i="1"/>
  <c r="D27" i="1"/>
  <c r="D40" i="1"/>
  <c r="H17" i="1"/>
  <c r="H35" i="1"/>
  <c r="D16" i="1"/>
  <c r="D39" i="1"/>
  <c r="H30" i="1"/>
  <c r="D26" i="1"/>
  <c r="Q8" i="1" l="1"/>
  <c r="G42" i="1"/>
  <c r="G40" i="1"/>
  <c r="G38" i="1"/>
  <c r="G36" i="1"/>
  <c r="G34" i="1"/>
  <c r="G32" i="1"/>
  <c r="G30" i="1"/>
  <c r="G28" i="1"/>
  <c r="G26" i="1"/>
  <c r="G24" i="1"/>
  <c r="G22" i="1"/>
  <c r="G20" i="1"/>
  <c r="G18" i="1"/>
  <c r="G16" i="1"/>
  <c r="G14" i="1"/>
  <c r="G43" i="1"/>
  <c r="G41" i="1"/>
  <c r="G39" i="1"/>
  <c r="G37" i="1"/>
  <c r="G35" i="1"/>
  <c r="G33" i="1"/>
  <c r="G31" i="1"/>
  <c r="G29" i="1"/>
  <c r="G27" i="1"/>
  <c r="G25" i="1"/>
  <c r="G23" i="1"/>
  <c r="G21" i="1"/>
  <c r="G19" i="1"/>
  <c r="G17" i="1"/>
  <c r="G15" i="1"/>
  <c r="G13" i="1"/>
  <c r="M7" i="1"/>
  <c r="M6" i="1"/>
  <c r="I7" i="1"/>
  <c r="I6" i="1"/>
  <c r="E6" i="1"/>
  <c r="E7" i="1"/>
  <c r="L31" i="1"/>
  <c r="L13" i="1"/>
  <c r="L33" i="1"/>
  <c r="L14" i="1"/>
  <c r="L35" i="1"/>
  <c r="L22" i="1"/>
  <c r="L40" i="1"/>
  <c r="L17" i="1"/>
  <c r="L39" i="1"/>
  <c r="L26" i="1"/>
  <c r="L27" i="1"/>
  <c r="L28" i="1"/>
  <c r="L30" i="1"/>
  <c r="L19" i="1"/>
  <c r="L34" i="1"/>
  <c r="L24" i="1"/>
  <c r="L42" i="1"/>
  <c r="L36" i="1"/>
  <c r="L16" i="1"/>
  <c r="L38" i="1"/>
  <c r="L32" i="1"/>
  <c r="L18" i="1"/>
  <c r="L20" i="1"/>
  <c r="L21" i="1"/>
  <c r="L29" i="1"/>
  <c r="L23" i="1"/>
  <c r="L25" i="1"/>
  <c r="L41" i="1"/>
  <c r="L15" i="1"/>
  <c r="L43" i="1"/>
  <c r="L37" i="1"/>
  <c r="K43" i="1" l="1"/>
  <c r="K41" i="1"/>
  <c r="K39" i="1"/>
  <c r="K37" i="1"/>
  <c r="K35" i="1"/>
  <c r="K33" i="1"/>
  <c r="K31" i="1"/>
  <c r="K29" i="1"/>
  <c r="K27" i="1"/>
  <c r="K25" i="1"/>
  <c r="K23" i="1"/>
  <c r="K21" i="1"/>
  <c r="K19" i="1"/>
  <c r="K17" i="1"/>
  <c r="K15" i="1"/>
  <c r="K13" i="1"/>
  <c r="K42" i="1"/>
  <c r="K40" i="1"/>
  <c r="K38" i="1"/>
  <c r="K36" i="1"/>
  <c r="K34" i="1"/>
  <c r="K32" i="1"/>
  <c r="K30" i="1"/>
  <c r="K28" i="1"/>
  <c r="K26" i="1"/>
  <c r="K24" i="1"/>
  <c r="K22" i="1"/>
  <c r="K20" i="1"/>
  <c r="K18" i="1"/>
  <c r="K16" i="1"/>
  <c r="K14" i="1"/>
  <c r="B14" i="1"/>
  <c r="B15" i="1" l="1"/>
  <c r="B16" i="1" l="1"/>
  <c r="B17" i="1" l="1"/>
  <c r="B18" i="1" l="1"/>
  <c r="B19" i="1" l="1"/>
  <c r="B20" i="1" l="1"/>
  <c r="B21" i="1" l="1"/>
  <c r="B22" i="1" l="1"/>
  <c r="B23" i="1" l="1"/>
  <c r="B24" i="1" l="1"/>
  <c r="B25" i="1" l="1"/>
  <c r="B26" i="1" l="1"/>
  <c r="B27" i="1" l="1"/>
  <c r="B28" i="1" l="1"/>
  <c r="B29" i="1" l="1"/>
  <c r="B30" i="1" l="1"/>
  <c r="B31" i="1" l="1"/>
  <c r="B32" i="1" l="1"/>
  <c r="B33" i="1" l="1"/>
  <c r="B34" i="1" l="1"/>
  <c r="B35" i="1" l="1"/>
  <c r="B36" i="1" l="1"/>
  <c r="B37" i="1" l="1"/>
  <c r="B38" i="1" l="1"/>
  <c r="B39" i="1" l="1"/>
  <c r="B40" i="1" l="1"/>
  <c r="B41" i="1" l="1"/>
  <c r="B42" i="1" l="1"/>
  <c r="B43" i="1" l="1"/>
  <c r="I8" i="1" l="1"/>
  <c r="E8" i="1"/>
  <c r="M8" i="1"/>
</calcChain>
</file>

<file path=xl/sharedStrings.xml><?xml version="1.0" encoding="utf-8"?>
<sst xmlns="http://schemas.openxmlformats.org/spreadsheetml/2006/main" count="596" uniqueCount="242">
  <si>
    <t>令和</t>
    <rPh sb="0" eb="2">
      <t>レイワ</t>
    </rPh>
    <phoneticPr fontId="1"/>
  </si>
  <si>
    <t>年度</t>
    <rPh sb="0" eb="2">
      <t>ネンド</t>
    </rPh>
    <phoneticPr fontId="1"/>
  </si>
  <si>
    <t>日</t>
    <rPh sb="0" eb="1">
      <t>ヒ</t>
    </rPh>
    <phoneticPr fontId="1"/>
  </si>
  <si>
    <t>曜</t>
    <rPh sb="0" eb="1">
      <t>ヨウ</t>
    </rPh>
    <phoneticPr fontId="1"/>
  </si>
  <si>
    <t>学校行事</t>
    <rPh sb="0" eb="4">
      <t>ガッコウギョウジ</t>
    </rPh>
    <phoneticPr fontId="1"/>
  </si>
  <si>
    <t>活動計画</t>
    <rPh sb="0" eb="4">
      <t>カツドウケイカク</t>
    </rPh>
    <phoneticPr fontId="1"/>
  </si>
  <si>
    <t>午前</t>
    <rPh sb="0" eb="2">
      <t>ゴゼン</t>
    </rPh>
    <phoneticPr fontId="1"/>
  </si>
  <si>
    <t>午後</t>
    <rPh sb="0" eb="2">
      <t>ゴゴ</t>
    </rPh>
    <phoneticPr fontId="1"/>
  </si>
  <si>
    <t>活動日</t>
    <rPh sb="0" eb="3">
      <t>カツドウビ</t>
    </rPh>
    <phoneticPr fontId="1"/>
  </si>
  <si>
    <t>休養日</t>
    <rPh sb="0" eb="3">
      <t>キュウヨウビ</t>
    </rPh>
    <phoneticPr fontId="1"/>
  </si>
  <si>
    <t>大会等</t>
    <rPh sb="0" eb="2">
      <t>タイカイ</t>
    </rPh>
    <rPh sb="2" eb="3">
      <t>トウ</t>
    </rPh>
    <phoneticPr fontId="1"/>
  </si>
  <si>
    <t>備考</t>
    <rPh sb="0" eb="2">
      <t>ビコウ</t>
    </rPh>
    <phoneticPr fontId="1"/>
  </si>
  <si>
    <t>大会等：</t>
    <rPh sb="0" eb="3">
      <t>タイカイトウ</t>
    </rPh>
    <phoneticPr fontId="1"/>
  </si>
  <si>
    <t>日</t>
    <rPh sb="0" eb="1">
      <t>ニチ</t>
    </rPh>
    <phoneticPr fontId="1"/>
  </si>
  <si>
    <t>福岡県立春日高等学校</t>
    <rPh sb="0" eb="10">
      <t>フクオカケンリツカスガコウトウガッコウ</t>
    </rPh>
    <phoneticPr fontId="1"/>
  </si>
  <si>
    <t>部・同好会</t>
    <rPh sb="0" eb="1">
      <t>ブ</t>
    </rPh>
    <rPh sb="2" eb="5">
      <t>ドウコウカイ</t>
    </rPh>
    <phoneticPr fontId="1"/>
  </si>
  <si>
    <t>活動計画</t>
    <rPh sb="0" eb="4">
      <t>カツドウケイカク</t>
    </rPh>
    <phoneticPr fontId="1"/>
  </si>
  <si>
    <t>凡例　○：通常練習　△：練習試合　□：公式大会　☆：合宿</t>
    <rPh sb="0" eb="2">
      <t>ハンレイ</t>
    </rPh>
    <rPh sb="5" eb="9">
      <t>ツウジョウレンシュウ</t>
    </rPh>
    <rPh sb="12" eb="16">
      <t>レンシュウジアイ</t>
    </rPh>
    <rPh sb="19" eb="23">
      <t>コウシキタイカイ</t>
    </rPh>
    <rPh sb="26" eb="28">
      <t>ガッシュク</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</si>
  <si>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</si>
  <si>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</si>
  <si>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</si>
  <si>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</si>
  <si>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</si>
  <si>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</si>
  <si>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t>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</si>
  <si>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</si>
  <si>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</si>
  <si>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</si>
  <si>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</si>
  <si>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</si>
  <si>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3月</t>
    <rPh sb="1" eb="2">
      <t>ガツ</t>
    </rPh>
    <phoneticPr fontId="1"/>
  </si>
  <si>
    <t>○</t>
    <phoneticPr fontId="1"/>
  </si>
  <si>
    <t>△</t>
    <phoneticPr fontId="1"/>
  </si>
  <si>
    <t>□</t>
    <phoneticPr fontId="1"/>
  </si>
  <si>
    <t>☆</t>
    <phoneticPr fontId="1"/>
  </si>
  <si>
    <t>学校行事!C2</t>
    <rPh sb="0" eb="4">
      <t>ガッコウギョウジ</t>
    </rPh>
    <phoneticPr fontId="1"/>
  </si>
  <si>
    <t>学校行事!C33</t>
    <rPh sb="0" eb="4">
      <t>ガッコウギョウジ</t>
    </rPh>
    <phoneticPr fontId="1"/>
  </si>
  <si>
    <t>学校行事!C64</t>
    <rPh sb="0" eb="4">
      <t>ガッコウギョウジ</t>
    </rPh>
    <phoneticPr fontId="1"/>
  </si>
  <si>
    <t>学校行事!C95</t>
    <rPh sb="0" eb="4">
      <t>ガッコウギョウジ</t>
    </rPh>
    <phoneticPr fontId="1"/>
  </si>
  <si>
    <t>学校行事!C126</t>
    <rPh sb="0" eb="4">
      <t>ガッコウギョウジ</t>
    </rPh>
    <phoneticPr fontId="1"/>
  </si>
  <si>
    <t>学校行事!C157</t>
    <rPh sb="0" eb="4">
      <t>ガッコウギョウジ</t>
    </rPh>
    <phoneticPr fontId="1"/>
  </si>
  <si>
    <t>学校行事!C188</t>
    <rPh sb="0" eb="4">
      <t>ガッコウギョウジ</t>
    </rPh>
    <phoneticPr fontId="1"/>
  </si>
  <si>
    <t>学校行事!C219</t>
    <rPh sb="0" eb="4">
      <t>ガッコウギョウジ</t>
    </rPh>
    <phoneticPr fontId="1"/>
  </si>
  <si>
    <t>学校行事!C250</t>
    <rPh sb="0" eb="4">
      <t>ガッコウギョウジ</t>
    </rPh>
    <phoneticPr fontId="1"/>
  </si>
  <si>
    <t>学校行事!C281</t>
    <rPh sb="0" eb="4">
      <t>ガッコウギョウジ</t>
    </rPh>
    <phoneticPr fontId="1"/>
  </si>
  <si>
    <t>学校行事!C312</t>
    <rPh sb="0" eb="4">
      <t>ガッコウギョウジ</t>
    </rPh>
    <phoneticPr fontId="1"/>
  </si>
  <si>
    <t>学校行事!C343</t>
    <rPh sb="0" eb="4">
      <t>ガッコウギョウジ</t>
    </rPh>
    <phoneticPr fontId="1"/>
  </si>
  <si>
    <t>↓枠内に収まるように略称等にする</t>
    <rPh sb="1" eb="3">
      <t>ワクナイ</t>
    </rPh>
    <rPh sb="4" eb="5">
      <t>オサ</t>
    </rPh>
    <rPh sb="10" eb="13">
      <t>リャクショウトウ</t>
    </rPh>
    <phoneticPr fontId="1"/>
  </si>
  <si>
    <t>男子バレーボール</t>
    <rPh sb="0" eb="2">
      <t>ダンシ</t>
    </rPh>
    <phoneticPr fontId="1"/>
  </si>
  <si>
    <t>女子バレーボール</t>
    <rPh sb="0" eb="2">
      <t>ジョシ</t>
    </rPh>
    <phoneticPr fontId="1"/>
  </si>
  <si>
    <t>男子バドミントン</t>
    <rPh sb="0" eb="2">
      <t>ダンシ</t>
    </rPh>
    <phoneticPr fontId="1"/>
  </si>
  <si>
    <t>女子バドミントン</t>
    <rPh sb="0" eb="2">
      <t>ジョシ</t>
    </rPh>
    <phoneticPr fontId="1"/>
  </si>
  <si>
    <t>男子ハンドボール</t>
    <rPh sb="0" eb="2">
      <t>ダンシ</t>
    </rPh>
    <phoneticPr fontId="1"/>
  </si>
  <si>
    <t>女子ハンドボール</t>
    <rPh sb="0" eb="2">
      <t>ジョシ</t>
    </rPh>
    <phoneticPr fontId="1"/>
  </si>
  <si>
    <t>陸上競技</t>
    <rPh sb="0" eb="4">
      <t>リクジョウキョウギ</t>
    </rPh>
    <phoneticPr fontId="1"/>
  </si>
  <si>
    <t>剣道</t>
    <rPh sb="0" eb="2">
      <t>ケンドウ</t>
    </rPh>
    <phoneticPr fontId="1"/>
  </si>
  <si>
    <t>柔道</t>
    <rPh sb="0" eb="2">
      <t>ジュウドウ</t>
    </rPh>
    <phoneticPr fontId="1"/>
  </si>
  <si>
    <t>サッカー</t>
    <phoneticPr fontId="1"/>
  </si>
  <si>
    <t>男子テニス</t>
    <rPh sb="0" eb="2">
      <t>ダンシ</t>
    </rPh>
    <phoneticPr fontId="1"/>
  </si>
  <si>
    <t>女子テニス</t>
    <rPh sb="0" eb="2">
      <t>ジョシ</t>
    </rPh>
    <phoneticPr fontId="1"/>
  </si>
  <si>
    <t>水泳</t>
    <rPh sb="0" eb="2">
      <t>スイエイ</t>
    </rPh>
    <phoneticPr fontId="1"/>
  </si>
  <si>
    <t>男子バスケットボール</t>
    <rPh sb="0" eb="2">
      <t>ダンシ</t>
    </rPh>
    <phoneticPr fontId="1"/>
  </si>
  <si>
    <t>女子バスケットボール</t>
    <rPh sb="0" eb="2">
      <t>ジョシ</t>
    </rPh>
    <phoneticPr fontId="1"/>
  </si>
  <si>
    <t>卓球</t>
    <rPh sb="0" eb="2">
      <t>タッキュウ</t>
    </rPh>
    <phoneticPr fontId="1"/>
  </si>
  <si>
    <t>山岳</t>
    <rPh sb="0" eb="2">
      <t>サンガク</t>
    </rPh>
    <phoneticPr fontId="1"/>
  </si>
  <si>
    <t>野球</t>
    <rPh sb="0" eb="2">
      <t>ヤキュウ</t>
    </rPh>
    <phoneticPr fontId="1"/>
  </si>
  <si>
    <t>弓道</t>
    <rPh sb="0" eb="2">
      <t>キュウドウ</t>
    </rPh>
    <phoneticPr fontId="1"/>
  </si>
  <si>
    <t>ダンス</t>
    <phoneticPr fontId="1"/>
  </si>
  <si>
    <t>生物</t>
    <rPh sb="0" eb="2">
      <t>セイブツ</t>
    </rPh>
    <phoneticPr fontId="1"/>
  </si>
  <si>
    <t>書道</t>
    <rPh sb="0" eb="2">
      <t>ショドウ</t>
    </rPh>
    <phoneticPr fontId="1"/>
  </si>
  <si>
    <t>化学</t>
    <rPh sb="0" eb="2">
      <t>カガク</t>
    </rPh>
    <phoneticPr fontId="1"/>
  </si>
  <si>
    <t>茶道</t>
    <rPh sb="0" eb="2">
      <t>サドウ</t>
    </rPh>
    <phoneticPr fontId="1"/>
  </si>
  <si>
    <t>吹奏楽</t>
    <rPh sb="0" eb="3">
      <t>スイソウガク</t>
    </rPh>
    <phoneticPr fontId="1"/>
  </si>
  <si>
    <t>美術</t>
    <rPh sb="0" eb="2">
      <t>ビジュツ</t>
    </rPh>
    <phoneticPr fontId="1"/>
  </si>
  <si>
    <t>文芸</t>
    <rPh sb="0" eb="2">
      <t>ブンゲイ</t>
    </rPh>
    <phoneticPr fontId="1"/>
  </si>
  <si>
    <t>演劇</t>
    <rPh sb="0" eb="2">
      <t>エンゲキ</t>
    </rPh>
    <phoneticPr fontId="1"/>
  </si>
  <si>
    <t>物理</t>
    <rPh sb="0" eb="2">
      <t>ブツリ</t>
    </rPh>
    <phoneticPr fontId="1"/>
  </si>
  <si>
    <t>ESS</t>
    <phoneticPr fontId="1"/>
  </si>
  <si>
    <t>写真</t>
    <rPh sb="0" eb="2">
      <t>シャシン</t>
    </rPh>
    <phoneticPr fontId="1"/>
  </si>
  <si>
    <t>ヘルシーライフ</t>
    <phoneticPr fontId="1"/>
  </si>
  <si>
    <t>放送</t>
    <rPh sb="0" eb="2">
      <t>ホウソウ</t>
    </rPh>
    <phoneticPr fontId="1"/>
  </si>
  <si>
    <t>合唱</t>
    <rPh sb="0" eb="2">
      <t>ガッショウ</t>
    </rPh>
    <phoneticPr fontId="1"/>
  </si>
  <si>
    <t>箏曲</t>
    <rPh sb="0" eb="2">
      <t>ソウキョク</t>
    </rPh>
    <phoneticPr fontId="1"/>
  </si>
  <si>
    <t>情報処理</t>
    <rPh sb="0" eb="4">
      <t>ジョウホウショリ</t>
    </rPh>
    <phoneticPr fontId="1"/>
  </si>
  <si>
    <t>春日学術研究会</t>
    <rPh sb="0" eb="7">
      <t>カスガガクジュツケンキュウカイ</t>
    </rPh>
    <phoneticPr fontId="1"/>
  </si>
  <si>
    <t>※活動計画が変更になる場合は生徒を通じて保護者等に連絡いたします。</t>
    <rPh sb="1" eb="5">
      <t>カツドウケイカク</t>
    </rPh>
    <rPh sb="6" eb="8">
      <t>ヘンコウ</t>
    </rPh>
    <rPh sb="11" eb="13">
      <t>バアイ</t>
    </rPh>
    <rPh sb="14" eb="16">
      <t>セイト</t>
    </rPh>
    <rPh sb="17" eb="18">
      <t>ツウ</t>
    </rPh>
    <rPh sb="20" eb="23">
      <t>ホゴシャ</t>
    </rPh>
    <rPh sb="23" eb="24">
      <t>トウ</t>
    </rPh>
    <rPh sb="25" eb="27">
      <t>レンラク</t>
    </rPh>
    <phoneticPr fontId="1"/>
  </si>
  <si>
    <t>このワークシートは削除厳禁！</t>
    <rPh sb="9" eb="11">
      <t>サクジョ</t>
    </rPh>
    <rPh sb="11" eb="13">
      <t>ゲンキン</t>
    </rPh>
    <phoneticPr fontId="1"/>
  </si>
  <si>
    <t>月</t>
    <rPh sb="0" eb="1">
      <t>ツキ</t>
    </rPh>
    <phoneticPr fontId="1"/>
  </si>
  <si>
    <t>日</t>
    <rPh sb="0" eb="1">
      <t>ヒ</t>
    </rPh>
    <phoneticPr fontId="1"/>
  </si>
  <si>
    <t/>
  </si>
  <si>
    <t>新１年物品販売</t>
  </si>
  <si>
    <t>着任式・始業式</t>
  </si>
  <si>
    <t>入学式</t>
  </si>
  <si>
    <t>離退任式</t>
  </si>
  <si>
    <t>及び自転車点検（6・7限）</t>
  </si>
  <si>
    <t>部活動紹介</t>
  </si>
  <si>
    <t>1年きらめきOR③</t>
  </si>
  <si>
    <t>個人面談週間45分授業</t>
  </si>
  <si>
    <t>部活動結成式</t>
  </si>
  <si>
    <t>内科検診</t>
  </si>
  <si>
    <t>子ども読書の日</t>
  </si>
  <si>
    <t>朝の読書（～4/28）</t>
  </si>
  <si>
    <t>新体力テスト</t>
  </si>
  <si>
    <t>１年心電図・レントゲン</t>
  </si>
  <si>
    <t>3年進路説明会</t>
  </si>
  <si>
    <t>昭和の日</t>
  </si>
  <si>
    <t>憲法記念日</t>
  </si>
  <si>
    <t>みどりの日</t>
  </si>
  <si>
    <t>こどもの日</t>
  </si>
  <si>
    <t>部活動中止</t>
  </si>
  <si>
    <t>生徒総会</t>
  </si>
  <si>
    <t>放課後課外中止</t>
  </si>
  <si>
    <t>PTA総会</t>
  </si>
  <si>
    <t>中間考査①</t>
  </si>
  <si>
    <t>中間考査②</t>
  </si>
  <si>
    <t>中間考査③</t>
  </si>
  <si>
    <t>中間考査④</t>
  </si>
  <si>
    <t>まとめの日</t>
  </si>
  <si>
    <t>検尿一次</t>
  </si>
  <si>
    <t>歯科検診</t>
  </si>
  <si>
    <t>公開授業</t>
  </si>
  <si>
    <t>３年進研共通テスト模試</t>
  </si>
  <si>
    <t>代休（春日祭）</t>
  </si>
  <si>
    <t>検尿一次予備</t>
  </si>
  <si>
    <t>春日祭（校内）</t>
  </si>
  <si>
    <t>春日祭（一般公開）</t>
  </si>
  <si>
    <t>無記名いじめアンケート①</t>
  </si>
  <si>
    <t>耳鼻科検診</t>
  </si>
  <si>
    <t>芸術鑑賞（1年）</t>
  </si>
  <si>
    <t>人権を考える時間①</t>
  </si>
  <si>
    <t>検尿二次</t>
  </si>
  <si>
    <t>期末考査①</t>
  </si>
  <si>
    <t>期末考査②</t>
  </si>
  <si>
    <t>期末考査③</t>
  </si>
  <si>
    <t>期末考査④</t>
  </si>
  <si>
    <t>身体測定</t>
  </si>
  <si>
    <t>１・２年進研総合学力テスト</t>
  </si>
  <si>
    <t>３年進研記述模試</t>
  </si>
  <si>
    <t>学校生活アンケート③</t>
  </si>
  <si>
    <t>クラスマッチ（２年）</t>
  </si>
  <si>
    <t>クラスマッチ（１年）</t>
  </si>
  <si>
    <t>クラスマッチ（３年）</t>
  </si>
  <si>
    <t>2年大学説明会</t>
  </si>
  <si>
    <t>採用試験予備</t>
  </si>
  <si>
    <t>海の日</t>
  </si>
  <si>
    <t>三者面談①</t>
  </si>
  <si>
    <t>三者面談②</t>
  </si>
  <si>
    <t>大運動会結団式</t>
  </si>
  <si>
    <t>三者面談④</t>
  </si>
  <si>
    <t>50分4限（～28日）</t>
  </si>
  <si>
    <t>3年全統共通テスト模試</t>
  </si>
  <si>
    <t>夏季セミナー前期①</t>
  </si>
  <si>
    <t>夏季セミナー前期②</t>
  </si>
  <si>
    <t>夏季セミナー前期③</t>
  </si>
  <si>
    <t>夏季セミナー前期④</t>
  </si>
  <si>
    <t>山の日</t>
  </si>
  <si>
    <t>学校閉庁日</t>
  </si>
  <si>
    <t>夏季セミナー後期①</t>
  </si>
  <si>
    <t>夏季セミナー後期②</t>
  </si>
  <si>
    <t>夏季セミナー後期③</t>
  </si>
  <si>
    <t>始業式</t>
  </si>
  <si>
    <t>1・２年学びの基礎診断②</t>
  </si>
  <si>
    <t>3年全統記述模試①</t>
  </si>
  <si>
    <t>3年全統記述模試②</t>
  </si>
  <si>
    <t>大運動会</t>
  </si>
  <si>
    <t>代休（大運動会）</t>
  </si>
  <si>
    <t>3年共通テスト説明会</t>
  </si>
  <si>
    <t>2・3年校内模試①</t>
  </si>
  <si>
    <t>2・3年校内模試②</t>
  </si>
  <si>
    <t>ベネッセ駿台共通テスト模試</t>
  </si>
  <si>
    <t>敬老の日</t>
  </si>
  <si>
    <t>生徒会立会演説会</t>
  </si>
  <si>
    <t>2年出前講義</t>
  </si>
  <si>
    <t>秋分の日</t>
  </si>
  <si>
    <t>３年記述模試①</t>
    <phoneticPr fontId="1"/>
  </si>
  <si>
    <t>３年記述模試②</t>
    <phoneticPr fontId="1"/>
  </si>
  <si>
    <t>スポーツの日</t>
  </si>
  <si>
    <t>学校生活アンケート⑤</t>
  </si>
  <si>
    <t>中学生体験入学①</t>
  </si>
  <si>
    <t>中学生体験入学②</t>
  </si>
  <si>
    <t>中学生体験入学③</t>
  </si>
  <si>
    <t>2年フィールドワーク</t>
  </si>
  <si>
    <t>防大入試（一次）</t>
  </si>
  <si>
    <t>3年全統記述模試（希望者）</t>
  </si>
  <si>
    <t>新生徒会発足式</t>
  </si>
  <si>
    <t>成績懇談会</t>
  </si>
  <si>
    <t>３年共通テスト模試</t>
    <phoneticPr fontId="1"/>
  </si>
  <si>
    <t>終業式</t>
  </si>
  <si>
    <t>文化の日</t>
  </si>
  <si>
    <t>学校生活アンケート⑥</t>
  </si>
  <si>
    <t>人権を考える時間②</t>
  </si>
  <si>
    <t>勤労感謝の日</t>
  </si>
  <si>
    <t>３年全統共通テストプレ</t>
  </si>
  <si>
    <t>修学旅行・</t>
  </si>
  <si>
    <t>学校生活アンケート⑦</t>
  </si>
  <si>
    <t>2年探究成果最終発表</t>
  </si>
  <si>
    <t>1年フィールドワーク</t>
  </si>
  <si>
    <t>三者面談①（３年）</t>
  </si>
  <si>
    <t>三者面談②（３年）</t>
  </si>
  <si>
    <t>三者面談③（３年・希望者）</t>
  </si>
  <si>
    <t>三者面談④(３年・希望者）</t>
  </si>
  <si>
    <t>冬季セミナー①</t>
  </si>
  <si>
    <t>冬季セミナー②</t>
  </si>
  <si>
    <t>冬季セミナー③</t>
  </si>
  <si>
    <t>冬季セミナー④</t>
  </si>
  <si>
    <t>冬季セミナー⑤</t>
  </si>
  <si>
    <t>冬季セミナー⑥</t>
  </si>
  <si>
    <t>冬季セミナー⑦</t>
  </si>
  <si>
    <t>冬季セミナー⑧</t>
  </si>
  <si>
    <t>運動会事前健康相談</t>
  </si>
  <si>
    <t>正月</t>
  </si>
  <si>
    <t>成人の日</t>
  </si>
  <si>
    <t>１年校内模試</t>
  </si>
  <si>
    <t>大学入学共通テスト①</t>
  </si>
  <si>
    <t>大学入学共通テスト②</t>
  </si>
  <si>
    <t>３年自己採点</t>
  </si>
  <si>
    <t>人権を考える時間③</t>
  </si>
  <si>
    <t>1年探究成果最終発表会</t>
  </si>
  <si>
    <t>校内マラソン大会</t>
  </si>
  <si>
    <t>２年修学旅行①</t>
  </si>
  <si>
    <t>創立記念日</t>
  </si>
  <si>
    <t>２年修学旅行④</t>
  </si>
  <si>
    <t>無記名いじめアンケート③</t>
  </si>
  <si>
    <t>建国記念の日</t>
  </si>
  <si>
    <t>振替休日</t>
  </si>
  <si>
    <t>天皇誕生日</t>
  </si>
  <si>
    <t>国公立大学前期試験</t>
  </si>
  <si>
    <t>進路説明会</t>
  </si>
  <si>
    <t>卒業式</t>
  </si>
  <si>
    <t>2年小論文講演会</t>
  </si>
  <si>
    <t>学校生活アンケート⑨</t>
  </si>
  <si>
    <t>１・２年学びの基礎診断</t>
  </si>
  <si>
    <t>国公立大学後期試験～</t>
  </si>
  <si>
    <t>春分の日</t>
  </si>
  <si>
    <t>新２，３年教材販売</t>
  </si>
  <si>
    <t>終業式</t>
    <phoneticPr fontId="1"/>
  </si>
  <si>
    <t>○</t>
  </si>
  <si>
    <t>□</t>
  </si>
  <si>
    <t>4/9福岡ジュニア</t>
    <rPh sb="3" eb="5">
      <t>フクオカ</t>
    </rPh>
    <phoneticPr fontId="1"/>
  </si>
  <si>
    <t>5/20.21春季選抜選手権水泳競技大会</t>
    <rPh sb="7" eb="20">
      <t>シュンキセンバツセンシュケンスイエイキョウギタイカイ</t>
    </rPh>
    <phoneticPr fontId="1"/>
  </si>
  <si>
    <t>6/3.4県大会</t>
    <rPh sb="5" eb="8">
      <t>ケンタイカイ</t>
    </rPh>
    <phoneticPr fontId="1"/>
  </si>
  <si>
    <t>7/2国体予選会</t>
    <rPh sb="3" eb="5">
      <t>コクタイ</t>
    </rPh>
    <rPh sb="5" eb="8">
      <t>ヨセンカイ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</si>
</sst>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月&quot;"/>
    <numFmt numFmtId="177" formatCode="d"/>
    <numFmt numFmtId="178" formatCode="#"/>
  </numFmts>
  <fonts count="12">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sz val="10"/>
      <color theme="1"/>
      <name val="游ゴシック"/>
      <family val="2"/>
      <charset val="128"/>
      <scheme val="minor"/>
    </font>
    <font>
      <sz val="11"/>
      <name val="ＭＳ Ｐゴシック"/>
      <family val="3"/>
      <charset val="128"/>
    </font>
    <font>
      <sz val="9"/>
      <color theme="1"/>
      <name val="游ゴシック"/>
      <family val="2"/>
      <charset val="128"/>
      <scheme val="minor"/>
    </font>
    <font>
      <b/>
      <sz val="11"/>
      <color theme="0"/>
      <name val="游ゴシック"/>
      <family val="3"/>
      <charset val="128"/>
      <scheme val="minor"/>
    </font>
    <font>
      <b/>
      <sz val="18"/>
      <color rgb="FFFF0000"/>
      <name val="游ゴシック"/>
      <family val="3"/>
      <charset val="128"/>
      <scheme val="minor"/>
    </font>
    <font>
      <b/>
      <sz val="11"/>
      <color rgb="FFFF0000"/>
      <name val="游ゴシック"/>
      <family val="3"/>
      <charset val="128"/>
      <scheme val="minor"/>
    </font>
    <font>
      <b/>
      <sz val="10"/>
      <name val="游ゴシック"/>
      <family val="3"/>
      <charset val="128"/>
      <scheme val="minor"/>
    </font>
    <font>
      <sz val="11"/>
      <name val="游ゴシック"/>
      <family val="3"/>
      <charset val="128"/>
      <scheme val="minor"/>
    </font>
  </fonts>
  <fills count="6">
    <fill>
      <patternFill patternType="none"/>
    </fill>
    <fill>
      <patternFill patternType="gray125"/>
    </fill>
    <fill>
      <patternFill patternType="solid">
        <fgColor rgb="FFFFFFCC"/>
        <bgColor indexed="64"/>
      </patternFill>
    </fill>
    <fill>
      <patternFill patternType="solid">
        <fgColor rgb="FFFF0000"/>
        <bgColor indexed="64"/>
      </patternFill>
    </fill>
    <fill>
      <patternFill patternType="solid">
        <fgColor rgb="FFFFFF00"/>
        <bgColor indexed="64"/>
      </patternFill>
    </fill>
    <fill>
      <patternFill patternType="solid">
        <fgColor theme="4"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5" fillId="0" borderId="0"/>
  </cellStyleXfs>
  <cellXfs count="77">
    <xf numFmtId="0" fontId="0" fillId="0" borderId="0" xfId="0">
      <alignment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177" fontId="0" fillId="0" borderId="11" xfId="0" applyNumberFormat="1" applyBorder="1" applyAlignment="1">
      <alignment horizontal="center" vertical="center"/>
    </xf>
    <xf numFmtId="177" fontId="0" fillId="0" borderId="12" xfId="0" applyNumberForma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177" fontId="0" fillId="0" borderId="10" xfId="0" applyNumberFormat="1" applyBorder="1" applyAlignment="1">
      <alignment horizontal="center" vertical="center"/>
    </xf>
    <xf numFmtId="0" fontId="0" fillId="0" borderId="2" xfId="0" applyBorder="1" applyAlignment="1">
      <alignment horizontal="center" vertical="center"/>
    </xf>
    <xf numFmtId="0" fontId="0" fillId="0" borderId="21" xfId="0" applyBorder="1" applyAlignment="1">
      <alignment horizontal="left" vertical="center"/>
    </xf>
    <xf numFmtId="0" fontId="0" fillId="0" borderId="17" xfId="0" applyBorder="1">
      <alignment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0" xfId="0" applyBorder="1">
      <alignment vertical="center"/>
    </xf>
    <xf numFmtId="0" fontId="0" fillId="0" borderId="28" xfId="0" applyBorder="1" applyAlignment="1">
      <alignment horizontal="center" vertical="center"/>
    </xf>
    <xf numFmtId="0" fontId="0" fillId="0" borderId="29" xfId="0" applyBorder="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lignment vertical="center"/>
    </xf>
    <xf numFmtId="0" fontId="0" fillId="0" borderId="35" xfId="0"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3" fillId="0" borderId="0" xfId="0" applyFont="1"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34" xfId="0" applyFill="1" applyBorder="1" applyAlignment="1">
      <alignment horizontal="center" vertical="center"/>
    </xf>
    <xf numFmtId="178" fontId="6" fillId="0" borderId="3" xfId="0" applyNumberFormat="1" applyFont="1" applyBorder="1" applyAlignment="1">
      <alignment vertical="center" shrinkToFit="1"/>
    </xf>
    <xf numFmtId="178" fontId="6" fillId="0" borderId="1" xfId="0" applyNumberFormat="1" applyFont="1" applyBorder="1" applyAlignment="1">
      <alignment vertical="center" shrinkToFit="1"/>
    </xf>
    <xf numFmtId="178" fontId="6" fillId="0" borderId="8" xfId="0" applyNumberFormat="1" applyFont="1" applyBorder="1" applyAlignment="1">
      <alignment vertical="center" shrinkToFit="1"/>
    </xf>
    <xf numFmtId="0" fontId="7" fillId="3" borderId="0" xfId="0" applyFont="1" applyFill="1" applyAlignment="1">
      <alignment horizontal="center" vertical="center"/>
    </xf>
    <xf numFmtId="0" fontId="0" fillId="0" borderId="0" xfId="0" applyAlignment="1">
      <alignment horizontal="left" vertical="center"/>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8" fillId="5" borderId="0" xfId="0" applyFont="1" applyFill="1">
      <alignment vertical="center"/>
    </xf>
    <xf numFmtId="0" fontId="9" fillId="5" borderId="0" xfId="0" applyFont="1" applyFill="1">
      <alignment vertical="center"/>
    </xf>
    <xf numFmtId="0" fontId="0" fillId="0" borderId="0" xfId="0" applyAlignment="1" applyProtection="1">
      <alignment horizontal="center" vertical="center"/>
      <protection locked="0"/>
    </xf>
    <xf numFmtId="0" fontId="0" fillId="0" borderId="5" xfId="0" applyBorder="1" applyAlignment="1">
      <alignment horizontal="center" vertical="center"/>
    </xf>
    <xf numFmtId="0" fontId="0" fillId="0" borderId="15" xfId="0" applyBorder="1" applyAlignment="1">
      <alignment horizontal="center" vertical="center"/>
    </xf>
    <xf numFmtId="0" fontId="10" fillId="4" borderId="0" xfId="0" applyFont="1" applyFill="1">
      <alignment vertical="center"/>
    </xf>
    <xf numFmtId="0" fontId="11" fillId="0" borderId="18" xfId="0" applyFont="1" applyBorder="1" applyProtection="1">
      <alignment vertical="center"/>
      <protection locked="0"/>
    </xf>
    <xf numFmtId="0" fontId="11" fillId="0" borderId="19" xfId="0" applyFont="1" applyBorder="1" applyProtection="1">
      <alignment vertical="center"/>
      <protection locked="0"/>
    </xf>
    <xf numFmtId="0" fontId="11" fillId="0" borderId="20" xfId="0" applyFont="1" applyBorder="1" applyProtection="1">
      <alignment vertical="center"/>
      <protection locked="0"/>
    </xf>
    <xf numFmtId="0" fontId="11" fillId="0" borderId="0" xfId="0" applyFont="1">
      <alignment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176" fontId="0" fillId="0" borderId="4" xfId="0" applyNumberFormat="1"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23" xfId="0" applyBorder="1" applyAlignment="1" applyProtection="1">
      <alignment vertical="center"/>
      <protection locked="0"/>
    </xf>
    <xf numFmtId="0" fontId="0" fillId="0" borderId="0" xfId="0" applyAlignment="1" applyProtection="1">
      <alignment vertical="center"/>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horizontal="center" vertical="center" shrinkToFit="1"/>
      <protection locked="0"/>
    </xf>
    <xf numFmtId="0" fontId="0" fillId="2" borderId="38" xfId="0" applyFill="1" applyBorder="1" applyAlignment="1" applyProtection="1">
      <alignment horizontal="center" vertical="center" shrinkToFit="1"/>
      <protection locked="0"/>
    </xf>
    <xf numFmtId="0" fontId="0" fillId="0" borderId="10" xfId="0" applyBorder="1" applyAlignment="1">
      <alignment horizontal="center" vertical="center"/>
    </xf>
    <xf numFmtId="0" fontId="0" fillId="0" borderId="13" xfId="0" applyBorder="1" applyAlignment="1">
      <alignment horizontal="center" vertical="center"/>
    </xf>
    <xf numFmtId="176" fontId="0" fillId="0" borderId="2" xfId="0" applyNumberFormat="1" applyBorder="1" applyAlignment="1" applyProtection="1">
      <alignment horizontal="center" vertical="center"/>
    </xf>
    <xf numFmtId="176" fontId="0" fillId="0" borderId="3" xfId="0" applyNumberFormat="1" applyBorder="1" applyAlignment="1" applyProtection="1">
      <alignment horizontal="center" vertical="center"/>
    </xf>
    <xf numFmtId="176" fontId="0" fillId="0" borderId="4" xfId="0" applyNumberFormat="1" applyBorder="1" applyAlignment="1" applyProtection="1">
      <alignment horizontal="center" vertical="center"/>
    </xf>
  </cellXfs>
  <cellStyles count="2">
    <cellStyle name="標準" xfId="0" builtinId="0"/>
    <cellStyle name="標準 2" xfId="1"/>
  </cellStyles>
  <dxfs count="8">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FFCC"/>
      <color rgb="FFEBFFFF"/>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0"/>
  <sheetViews>
    <sheetView tabSelected="1" view="pageBreakPreview" zoomScaleNormal="100" zoomScaleSheetLayoutView="100" workbookViewId="0">
      <selection activeCell="P41" sqref="P41"/>
    </sheetView>
  </sheetViews>
  <sheetFormatPr defaultRowHeight="18.75"/>
  <cols>
    <col min="1" max="1" width="3.625" customWidth="1"/>
    <col min="2" max="3" width="4.625" style="1" customWidth="1"/>
    <col min="4" max="4" width="15.625" customWidth="1"/>
    <col min="5" max="6" width="5.625" style="1" customWidth="1"/>
    <col min="7" max="7" width="4.625" style="1" customWidth="1"/>
    <col min="8" max="8" width="15.625" customWidth="1"/>
    <col min="9" max="10" width="5.625" style="1" customWidth="1"/>
    <col min="11" max="11" width="4.625" style="1" customWidth="1"/>
    <col min="12" max="12" width="15.625" customWidth="1"/>
    <col min="13" max="14" width="5.625" style="1" customWidth="1"/>
    <col min="15" max="15" width="4.625" style="1" customWidth="1"/>
    <col min="16" max="16" width="15.625" customWidth="1"/>
    <col min="17" max="18" width="5.625" style="1" customWidth="1"/>
    <col min="19" max="19" width="3.625" customWidth="1"/>
  </cols>
  <sheetData>
    <row r="1" spans="2:18" ht="8.1" customHeight="1" thickBot="1"/>
    <row r="2" spans="2:18" ht="24.95" customHeight="1" thickBot="1">
      <c r="B2" s="23" t="s">
        <v>0</v>
      </c>
      <c r="C2" s="23">
        <v>5</v>
      </c>
      <c r="D2" s="24" t="s">
        <v>1</v>
      </c>
      <c r="E2" s="25" t="s">
        <v>14</v>
      </c>
      <c r="F2" s="23"/>
      <c r="G2" s="23"/>
      <c r="H2" s="24"/>
      <c r="I2" s="69" t="s">
        <v>60</v>
      </c>
      <c r="J2" s="70"/>
      <c r="K2" s="71"/>
      <c r="L2" s="24" t="s">
        <v>15</v>
      </c>
      <c r="M2" s="26" t="s">
        <v>16</v>
      </c>
      <c r="N2" s="23"/>
      <c r="O2"/>
      <c r="P2" s="24"/>
      <c r="Q2" s="26"/>
      <c r="R2" s="23"/>
    </row>
    <row r="3" spans="2:18" ht="9.9499999999999993" customHeight="1"/>
    <row r="4" spans="2:18">
      <c r="C4" s="27" t="s">
        <v>17</v>
      </c>
    </row>
    <row r="5" spans="2:18" ht="5.0999999999999996" customHeight="1"/>
    <row r="6" spans="2:18">
      <c r="C6" s="15"/>
      <c r="D6" s="16" t="s">
        <v>10</v>
      </c>
      <c r="E6" s="28">
        <f>COUNTIFS(E$13:E$43,"□",F$13:F$43,"□")+COUNTIFS(E$13:E$43,"□",F$13:F$43,"")+COUNTIFS(E$13:E$43,"",F$13:F$43,"□")</f>
        <v>1</v>
      </c>
      <c r="F6" s="17" t="s">
        <v>13</v>
      </c>
      <c r="G6" s="15"/>
      <c r="H6" s="16" t="s">
        <v>10</v>
      </c>
      <c r="I6" s="28">
        <f>COUNTIFS(I$13:I$43,"□",J$13:J$43,"□")+COUNTIFS(I$13:I$43,"□",J$13:J$43,"")+COUNTIFS(I$13:I$43,"",J$13:J$43,"□")</f>
        <v>2</v>
      </c>
      <c r="J6" s="17" t="s">
        <v>13</v>
      </c>
      <c r="K6" s="15"/>
      <c r="L6" s="16" t="s">
        <v>10</v>
      </c>
      <c r="M6" s="28">
        <f>COUNTIFS(M$13:M$43,"□",N$13:N$43,"□")+COUNTIFS(M$13:M$43,"□",N$13:N$43,"")+COUNTIFS(M$13:M$43,"",N$13:N$43,"□")</f>
        <v>2</v>
      </c>
      <c r="N6" s="17" t="s">
        <v>13</v>
      </c>
      <c r="O6" s="15"/>
      <c r="P6" s="16" t="s">
        <v>10</v>
      </c>
      <c r="Q6" s="28">
        <f>COUNTIFS(Q$13:Q$43,"□",R$13:R$43,"□")+COUNTIFS(Q$13:Q$43,"□",R$13:R$43,"")+COUNTIFS(Q$13:Q$43,"",R$13:R$43,"□")</f>
        <v>1</v>
      </c>
      <c r="R6" s="17" t="s">
        <v>13</v>
      </c>
    </row>
    <row r="7" spans="2:18">
      <c r="C7" s="18"/>
      <c r="D7" s="14" t="s">
        <v>8</v>
      </c>
      <c r="E7" s="29">
        <f>COUNTIFS(E$13:E$43,"○",F$13:F$43,"○")+COUNTIFS(E$13:E$43,"○",F$13:F$43,"")+COUNTIFS(E$13:E$43,"",F$13:F$43,"○")+COUNTIFS(E$13:E$43,"△",F$13:F$43,"△")+COUNTIFS(E$13:E$43,"△",F$13:F$43,"")+COUNTIFS(E$13:E$43,"",F$13:F$43,"△")+COUNTIFS(E$13:E$43,"☆",F$13:F$43,"☆")+COUNTIFS(E$13:E$43,"☆",F$13:F$43,"")+COUNTIFS(E$13:E$43,"",F$13:F$43,"☆")</f>
        <v>21</v>
      </c>
      <c r="F7" s="19" t="s">
        <v>13</v>
      </c>
      <c r="G7" s="18"/>
      <c r="H7" s="14" t="s">
        <v>8</v>
      </c>
      <c r="I7" s="29">
        <f>COUNTIFS(I$13:I$43,"○",J$13:J$43,"○")+COUNTIFS(I$13:I$43,"○",J$13:J$43,"")+COUNTIFS(I$13:I$43,"",J$13:J$43,"○")+COUNTIFS(I$13:I$43,"△",J$13:J$43,"△")+COUNTIFS(I$13:I$43,"△",J$13:J$43,"")+COUNTIFS(I$13:I$43,"",J$13:J$43,"△")+COUNTIFS(I$13:I$43,"☆",J$13:J$43,"☆")+COUNTIFS(I$13:I$43,"☆",J$13:J$43,"")+COUNTIFS(I$13:I$43,"",J$13:J$43,"☆")</f>
        <v>22</v>
      </c>
      <c r="J7" s="19" t="s">
        <v>13</v>
      </c>
      <c r="K7" s="18"/>
      <c r="L7" s="14" t="s">
        <v>8</v>
      </c>
      <c r="M7" s="29">
        <f>COUNTIFS(M$13:M$43,"○",N$13:N$43,"○")+COUNTIFS(M$13:M$43,"○",N$13:N$43,"")+COUNTIFS(M$13:M$43,"",N$13:N$43,"○")+COUNTIFS(M$13:M$43,"△",N$13:N$43,"△")+COUNTIFS(M$13:M$43,"△",N$13:N$43,"")+COUNTIFS(M$13:M$43,"",N$13:N$43,"△")+COUNTIFS(M$13:M$43,"☆",N$13:N$43,"☆")+COUNTIFS(M$13:M$43,"☆",N$13:N$43,"")+COUNTIFS(M$13:M$43,"",N$13:N$43,"☆")</f>
        <v>13</v>
      </c>
      <c r="N7" s="19" t="s">
        <v>13</v>
      </c>
      <c r="O7" s="18"/>
      <c r="P7" s="14" t="s">
        <v>8</v>
      </c>
      <c r="Q7" s="29">
        <f>COUNTIFS(Q$13:Q$43,"○",R$13:R$43,"○")+COUNTIFS(Q$13:Q$43,"○",R$13:R$43,"")+COUNTIFS(Q$13:Q$43,"",R$13:R$43,"○")+COUNTIFS(Q$13:Q$43,"△",R$13:R$43,"△")+COUNTIFS(Q$13:Q$43,"△",R$13:R$43,"")+COUNTIFS(Q$13:Q$43,"",R$13:R$43,"△")+COUNTIFS(Q$13:Q$43,"☆",R$13:R$43,"☆")+COUNTIFS(Q$13:Q$43,"☆",R$13:R$43,"")+COUNTIFS(Q$13:Q$43,"",R$13:R$43,"☆")</f>
        <v>24</v>
      </c>
      <c r="R7" s="19" t="s">
        <v>13</v>
      </c>
    </row>
    <row r="8" spans="2:18">
      <c r="C8" s="20"/>
      <c r="D8" s="21" t="s">
        <v>9</v>
      </c>
      <c r="E8" s="30">
        <f>(COUNTA(C$13:C$43)-COUNTBLANK(C$13:C$43))-SUM(E$6:E$7)</f>
        <v>8</v>
      </c>
      <c r="F8" s="22" t="s">
        <v>13</v>
      </c>
      <c r="G8" s="20"/>
      <c r="H8" s="21" t="s">
        <v>9</v>
      </c>
      <c r="I8" s="30">
        <f>(COUNTA(G$13:G$43)-COUNTBLANK(G$13:G$43))-SUM(I$6:I$7)</f>
        <v>7</v>
      </c>
      <c r="J8" s="22" t="s">
        <v>13</v>
      </c>
      <c r="K8" s="20"/>
      <c r="L8" s="21" t="s">
        <v>9</v>
      </c>
      <c r="M8" s="30">
        <f>(COUNTA(K$13:K$43)-COUNTBLANK(K$13:K$43))-SUM(M$6:M$7)</f>
        <v>15</v>
      </c>
      <c r="N8" s="22" t="s">
        <v>13</v>
      </c>
      <c r="O8" s="20"/>
      <c r="P8" s="21" t="s">
        <v>9</v>
      </c>
      <c r="Q8" s="30">
        <f>(COUNTA(O$13:O$43)-COUNTBLANK(O$13:O$43))-SUM(Q$6:Q$7)</f>
        <v>6</v>
      </c>
      <c r="R8" s="22" t="s">
        <v>13</v>
      </c>
    </row>
    <row r="9" spans="2:18" ht="19.5" thickBot="1"/>
    <row r="10" spans="2:18" ht="19.5" thickBot="1">
      <c r="C10" s="74">
        <v>4</v>
      </c>
      <c r="D10" s="75"/>
      <c r="E10" s="75"/>
      <c r="F10" s="76"/>
      <c r="G10" s="52">
        <f>IF(C10+1&gt;12,1,C10+1)</f>
        <v>5</v>
      </c>
      <c r="H10" s="53"/>
      <c r="I10" s="53"/>
      <c r="J10" s="54"/>
      <c r="K10" s="52">
        <f>IF(G10+1&gt;12,1,G10+1)</f>
        <v>6</v>
      </c>
      <c r="L10" s="53"/>
      <c r="M10" s="53"/>
      <c r="N10" s="54"/>
      <c r="O10" s="52">
        <f>IF(K10+1&gt;12,1,K10+1)</f>
        <v>7</v>
      </c>
      <c r="P10" s="53"/>
      <c r="Q10" s="53"/>
      <c r="R10" s="54"/>
    </row>
    <row r="11" spans="2:18">
      <c r="B11" s="72" t="s">
        <v>2</v>
      </c>
      <c r="C11" s="55" t="s">
        <v>3</v>
      </c>
      <c r="D11" s="57" t="s">
        <v>4</v>
      </c>
      <c r="E11" s="57" t="s">
        <v>5</v>
      </c>
      <c r="F11" s="58"/>
      <c r="G11" s="55" t="s">
        <v>3</v>
      </c>
      <c r="H11" s="57" t="s">
        <v>4</v>
      </c>
      <c r="I11" s="57" t="s">
        <v>5</v>
      </c>
      <c r="J11" s="58"/>
      <c r="K11" s="55" t="s">
        <v>3</v>
      </c>
      <c r="L11" s="57" t="s">
        <v>4</v>
      </c>
      <c r="M11" s="57" t="s">
        <v>5</v>
      </c>
      <c r="N11" s="58"/>
      <c r="O11" s="55" t="s">
        <v>3</v>
      </c>
      <c r="P11" s="57" t="s">
        <v>4</v>
      </c>
      <c r="Q11" s="57" t="s">
        <v>5</v>
      </c>
      <c r="R11" s="58"/>
    </row>
    <row r="12" spans="2:18" ht="19.5" thickBot="1">
      <c r="B12" s="73"/>
      <c r="C12" s="56"/>
      <c r="D12" s="65"/>
      <c r="E12" s="6" t="s">
        <v>6</v>
      </c>
      <c r="F12" s="7" t="s">
        <v>7</v>
      </c>
      <c r="G12" s="56"/>
      <c r="H12" s="65"/>
      <c r="I12" s="6" t="s">
        <v>6</v>
      </c>
      <c r="J12" s="7" t="s">
        <v>7</v>
      </c>
      <c r="K12" s="56"/>
      <c r="L12" s="65"/>
      <c r="M12" s="6" t="s">
        <v>6</v>
      </c>
      <c r="N12" s="7" t="s">
        <v>7</v>
      </c>
      <c r="O12" s="56"/>
      <c r="P12" s="65"/>
      <c r="Q12" s="46" t="s">
        <v>6</v>
      </c>
      <c r="R12" s="7" t="s">
        <v>7</v>
      </c>
    </row>
    <row r="13" spans="2:18" ht="24.95" customHeight="1">
      <c r="B13" s="8">
        <v>1</v>
      </c>
      <c r="C13" s="9" t="str">
        <f>IF(ISERROR(TEXT(DATEVALUE($B$2&amp;$C$2&amp;"年"&amp;C$10&amp;"月"&amp;$B13&amp;"日"),"aaa")),"",IF(AND(C$10&gt;=1,C$10&lt;=3),TEXT(DATEVALUE($B$2&amp;$C$2+1&amp;"年"&amp;C$10&amp;"月"&amp;$B13&amp;"日"),"aaa"),TEXT(DATEVALUE($B$2&amp;$C$2&amp;"年"&amp;C$10&amp;"月"&amp;$B13&amp;"日"),"aaa")))</f>
        <v>土</v>
      </c>
      <c r="D13" s="31" t="str">
        <f ca="1">OFFSET(INDIRECT(VLOOKUP(活動計画!C$10,data!$A$2:$B$13,2,FALSE)),$B13-1,0)</f>
        <v/>
      </c>
      <c r="E13" s="36" t="s">
        <v>236</v>
      </c>
      <c r="F13" s="37"/>
      <c r="G13" s="9" t="str">
        <f>IF(ISERROR(TEXT(DATEVALUE($B$2&amp;$C$2&amp;"年"&amp;G$10&amp;"月"&amp;$B13&amp;"日"),"aaa")),"",IF(AND(G$10&gt;=1,G$10&lt;=3),TEXT(DATEVALUE($B$2&amp;$C$2+1&amp;"年"&amp;G$10&amp;"月"&amp;$B13&amp;"日"),"aaa"),TEXT(DATEVALUE($B$2&amp;$C$2&amp;"年"&amp;G$10&amp;"月"&amp;$B13&amp;"日"),"aaa")))</f>
        <v>月</v>
      </c>
      <c r="H13" s="31" t="str">
        <f ca="1">OFFSET(INDIRECT(VLOOKUP(活動計画!G$10,data!$A$2:$B$13,2,FALSE)),$B13-1,0)</f>
        <v/>
      </c>
      <c r="I13" s="36" t="s">
        <v>236</v>
      </c>
      <c r="J13" s="37"/>
      <c r="K13" s="9" t="str">
        <f>IF(ISERROR(TEXT(DATEVALUE($B$2&amp;$C$2&amp;"年"&amp;K$10&amp;"月"&amp;$B13&amp;"日"),"aaa")),"",IF(AND(K$10&gt;=1,K$10&lt;=3),TEXT(DATEVALUE($B$2&amp;$C$2+1&amp;"年"&amp;K$10&amp;"月"&amp;$B13&amp;"日"),"aaa"),TEXT(DATEVALUE($B$2&amp;$C$2&amp;"年"&amp;K$10&amp;"月"&amp;$B13&amp;"日"),"aaa")))</f>
        <v>木</v>
      </c>
      <c r="L13" s="31" t="str">
        <f ca="1">OFFSET(INDIRECT(VLOOKUP(活動計画!K$10,data!$A$2:$B$13,2,FALSE)),$B13-1,0)</f>
        <v>検尿一次予備</v>
      </c>
      <c r="M13" s="36"/>
      <c r="N13" s="37" t="s">
        <v>236</v>
      </c>
      <c r="O13" s="9" t="str">
        <f>IF(ISERROR(TEXT(DATEVALUE($B$2&amp;$C$2&amp;"年"&amp;O$10&amp;"月"&amp;$B13&amp;"日"),"aaa")),"",IF(AND(O$10&gt;=1,O$10&lt;=3),TEXT(DATEVALUE($B$2&amp;$C$2+1&amp;"年"&amp;O$10&amp;"月"&amp;$B13&amp;"日"),"aaa"),TEXT(DATEVALUE($B$2&amp;$C$2&amp;"年"&amp;O$10&amp;"月"&amp;$B13&amp;"日"),"aaa")))</f>
        <v>土</v>
      </c>
      <c r="P13" s="31" t="str">
        <f ca="1">OFFSET(INDIRECT(VLOOKUP(活動計画!O$10,data!$A$2:$B$13,2,FALSE)),$B13-1,0)</f>
        <v>１・２年進研総合学力テスト</v>
      </c>
      <c r="Q13" s="36"/>
      <c r="R13" s="37" t="s">
        <v>236</v>
      </c>
    </row>
    <row r="14" spans="2:18" ht="24.95" customHeight="1">
      <c r="B14" s="4">
        <f>B13+1</f>
        <v>2</v>
      </c>
      <c r="C14" s="2" t="str">
        <f t="shared" ref="C14:C43" si="0">IF(ISERROR(TEXT(DATEVALUE($B$2&amp;$C$2&amp;"年"&amp;C$10&amp;"月"&amp;$B14&amp;"日"),"aaa")),"",IF(AND(C$10&gt;=1,C$10&lt;=3),TEXT(DATEVALUE($B$2&amp;$C$2+1&amp;"年"&amp;C$10&amp;"月"&amp;$B14&amp;"日"),"aaa"),TEXT(DATEVALUE($B$2&amp;$C$2&amp;"年"&amp;C$10&amp;"月"&amp;$B14&amp;"日"),"aaa")))</f>
        <v>日</v>
      </c>
      <c r="D14" s="32" t="str">
        <f ca="1">OFFSET(INDIRECT(VLOOKUP(活動計画!C$10,data!$A$2:$B$13,2,FALSE)),$B14-1,0)</f>
        <v/>
      </c>
      <c r="E14" s="38"/>
      <c r="F14" s="39"/>
      <c r="G14" s="2" t="str">
        <f t="shared" ref="G14:G43" si="1">IF(ISERROR(TEXT(DATEVALUE($B$2&amp;$C$2&amp;"年"&amp;G$10&amp;"月"&amp;$B14&amp;"日"),"aaa")),"",IF(AND(G$10&gt;=1,G$10&lt;=3),TEXT(DATEVALUE($B$2&amp;$C$2+1&amp;"年"&amp;G$10&amp;"月"&amp;$B14&amp;"日"),"aaa"),TEXT(DATEVALUE($B$2&amp;$C$2&amp;"年"&amp;G$10&amp;"月"&amp;$B14&amp;"日"),"aaa")))</f>
        <v>火</v>
      </c>
      <c r="H14" s="32" t="str">
        <f ca="1">OFFSET(INDIRECT(VLOOKUP(活動計画!G$10,data!$A$2:$B$13,2,FALSE)),$B14-1,0)</f>
        <v/>
      </c>
      <c r="I14" s="38" t="s">
        <v>236</v>
      </c>
      <c r="J14" s="39"/>
      <c r="K14" s="2" t="str">
        <f t="shared" ref="K14:K43" si="2">IF(ISERROR(TEXT(DATEVALUE($B$2&amp;$C$2&amp;"年"&amp;K$10&amp;"月"&amp;$B14&amp;"日"),"aaa")),"",IF(AND(K$10&gt;=1,K$10&lt;=3),TEXT(DATEVALUE($B$2&amp;$C$2+1&amp;"年"&amp;K$10&amp;"月"&amp;$B14&amp;"日"),"aaa"),TEXT(DATEVALUE($B$2&amp;$C$2&amp;"年"&amp;K$10&amp;"月"&amp;$B14&amp;"日"),"aaa")))</f>
        <v>金</v>
      </c>
      <c r="L14" s="32" t="str">
        <f ca="1">OFFSET(INDIRECT(VLOOKUP(活動計画!K$10,data!$A$2:$B$13,2,FALSE)),$B14-1,0)</f>
        <v>春日祭（校内）</v>
      </c>
      <c r="M14" s="38"/>
      <c r="N14" s="39" t="s">
        <v>236</v>
      </c>
      <c r="O14" s="45" t="str">
        <f t="shared" ref="O14:O43" si="3">IF(ISERROR(TEXT(DATEVALUE($B$2&amp;$C$2&amp;"年"&amp;O$10&amp;"月"&amp;$B14&amp;"日"),"aaa")),"",IF(AND(O$10&gt;=1,O$10&lt;=3),TEXT(DATEVALUE($B$2&amp;$C$2+1&amp;"年"&amp;O$10&amp;"月"&amp;$B14&amp;"日"),"aaa"),TEXT(DATEVALUE($B$2&amp;$C$2&amp;"年"&amp;O$10&amp;"月"&amp;$B14&amp;"日"),"aaa")))</f>
        <v>日</v>
      </c>
      <c r="P14" s="32" t="str">
        <f ca="1">OFFSET(INDIRECT(VLOOKUP(活動計画!O$10,data!$A$2:$B$13,2,FALSE)),$B14-1,0)</f>
        <v>３年進研記述模試</v>
      </c>
      <c r="Q14" s="38" t="s">
        <v>237</v>
      </c>
      <c r="R14" s="39" t="s">
        <v>237</v>
      </c>
    </row>
    <row r="15" spans="2:18" ht="24.95" customHeight="1">
      <c r="B15" s="4">
        <f t="shared" ref="B15:B43" si="4">B14+1</f>
        <v>3</v>
      </c>
      <c r="C15" s="2" t="str">
        <f t="shared" si="0"/>
        <v>月</v>
      </c>
      <c r="D15" s="32" t="str">
        <f ca="1">OFFSET(INDIRECT(VLOOKUP(活動計画!C$10,data!$A$2:$B$13,2,FALSE)),$B15-1,0)</f>
        <v/>
      </c>
      <c r="E15" s="38"/>
      <c r="F15" s="39"/>
      <c r="G15" s="2" t="str">
        <f t="shared" si="1"/>
        <v>水</v>
      </c>
      <c r="H15" s="32" t="str">
        <f ca="1">OFFSET(INDIRECT(VLOOKUP(活動計画!G$10,data!$A$2:$B$13,2,FALSE)),$B15-1,0)</f>
        <v>憲法記念日</v>
      </c>
      <c r="I15" s="38" t="s">
        <v>236</v>
      </c>
      <c r="J15" s="39" t="s">
        <v>236</v>
      </c>
      <c r="K15" s="2" t="str">
        <f t="shared" si="2"/>
        <v>土</v>
      </c>
      <c r="L15" s="32" t="str">
        <f ca="1">OFFSET(INDIRECT(VLOOKUP(活動計画!K$10,data!$A$2:$B$13,2,FALSE)),$B15-1,0)</f>
        <v>春日祭（一般公開）</v>
      </c>
      <c r="M15" s="38" t="s">
        <v>237</v>
      </c>
      <c r="N15" s="39" t="s">
        <v>237</v>
      </c>
      <c r="O15" s="45" t="str">
        <f t="shared" si="3"/>
        <v>月</v>
      </c>
      <c r="P15" s="32" t="str">
        <f ca="1">OFFSET(INDIRECT(VLOOKUP(活動計画!O$10,data!$A$2:$B$13,2,FALSE)),$B15-1,0)</f>
        <v>学校生活アンケート③</v>
      </c>
      <c r="Q15" s="38"/>
      <c r="R15" s="39"/>
    </row>
    <row r="16" spans="2:18" ht="24.95" customHeight="1">
      <c r="B16" s="4">
        <f t="shared" si="4"/>
        <v>4</v>
      </c>
      <c r="C16" s="2" t="str">
        <f t="shared" si="0"/>
        <v>火</v>
      </c>
      <c r="D16" s="32" t="str">
        <f ca="1">OFFSET(INDIRECT(VLOOKUP(活動計画!C$10,data!$A$2:$B$13,2,FALSE)),$B16-1,0)</f>
        <v>新１年物品販売</v>
      </c>
      <c r="E16" s="38"/>
      <c r="F16" s="39"/>
      <c r="G16" s="2" t="str">
        <f t="shared" si="1"/>
        <v>木</v>
      </c>
      <c r="H16" s="32" t="str">
        <f ca="1">OFFSET(INDIRECT(VLOOKUP(活動計画!G$10,data!$A$2:$B$13,2,FALSE)),$B16-1,0)</f>
        <v>みどりの日</v>
      </c>
      <c r="I16" s="38"/>
      <c r="J16" s="39"/>
      <c r="K16" s="2" t="str">
        <f t="shared" si="2"/>
        <v>日</v>
      </c>
      <c r="L16" s="32" t="str">
        <f ca="1">OFFSET(INDIRECT(VLOOKUP(活動計画!K$10,data!$A$2:$B$13,2,FALSE)),$B16-1,0)</f>
        <v/>
      </c>
      <c r="M16" s="38" t="s">
        <v>237</v>
      </c>
      <c r="N16" s="39" t="s">
        <v>237</v>
      </c>
      <c r="O16" s="45" t="str">
        <f t="shared" si="3"/>
        <v>火</v>
      </c>
      <c r="P16" s="32" t="str">
        <f ca="1">OFFSET(INDIRECT(VLOOKUP(活動計画!O$10,data!$A$2:$B$13,2,FALSE)),$B16-1,0)</f>
        <v>クラスマッチ（２年）</v>
      </c>
      <c r="Q16" s="38"/>
      <c r="R16" s="39" t="s">
        <v>236</v>
      </c>
    </row>
    <row r="17" spans="2:18" ht="24.95" customHeight="1">
      <c r="B17" s="4">
        <f t="shared" si="4"/>
        <v>5</v>
      </c>
      <c r="C17" s="2" t="str">
        <f t="shared" si="0"/>
        <v>水</v>
      </c>
      <c r="D17" s="32" t="str">
        <f ca="1">OFFSET(INDIRECT(VLOOKUP(活動計画!C$10,data!$A$2:$B$13,2,FALSE)),$B17-1,0)</f>
        <v/>
      </c>
      <c r="E17" s="38"/>
      <c r="F17" s="39"/>
      <c r="G17" s="2" t="str">
        <f t="shared" si="1"/>
        <v>金</v>
      </c>
      <c r="H17" s="32" t="str">
        <f ca="1">OFFSET(INDIRECT(VLOOKUP(活動計画!G$10,data!$A$2:$B$13,2,FALSE)),$B17-1,0)</f>
        <v>こどもの日</v>
      </c>
      <c r="I17" s="38" t="s">
        <v>236</v>
      </c>
      <c r="J17" s="39" t="s">
        <v>236</v>
      </c>
      <c r="K17" s="2" t="str">
        <f t="shared" si="2"/>
        <v>月</v>
      </c>
      <c r="L17" s="32" t="str">
        <f ca="1">OFFSET(INDIRECT(VLOOKUP(活動計画!K$10,data!$A$2:$B$13,2,FALSE)),$B17-1,0)</f>
        <v/>
      </c>
      <c r="M17" s="38"/>
      <c r="N17" s="39"/>
      <c r="O17" s="45" t="str">
        <f t="shared" si="3"/>
        <v>水</v>
      </c>
      <c r="P17" s="32" t="str">
        <f ca="1">OFFSET(INDIRECT(VLOOKUP(活動計画!O$10,data!$A$2:$B$13,2,FALSE)),$B17-1,0)</f>
        <v>クラスマッチ（１年）</v>
      </c>
      <c r="Q17" s="38"/>
      <c r="R17" s="39" t="s">
        <v>236</v>
      </c>
    </row>
    <row r="18" spans="2:18" ht="24.95" customHeight="1">
      <c r="B18" s="4">
        <f t="shared" si="4"/>
        <v>6</v>
      </c>
      <c r="C18" s="2" t="str">
        <f t="shared" si="0"/>
        <v>木</v>
      </c>
      <c r="D18" s="32" t="str">
        <f ca="1">OFFSET(INDIRECT(VLOOKUP(活動計画!C$10,data!$A$2:$B$13,2,FALSE)),$B18-1,0)</f>
        <v>着任式・始業式</v>
      </c>
      <c r="E18" s="38" t="s">
        <v>236</v>
      </c>
      <c r="F18" s="39"/>
      <c r="G18" s="2" t="str">
        <f t="shared" si="1"/>
        <v>土</v>
      </c>
      <c r="H18" s="32" t="str">
        <f ca="1">OFFSET(INDIRECT(VLOOKUP(活動計画!G$10,data!$A$2:$B$13,2,FALSE)),$B18-1,0)</f>
        <v/>
      </c>
      <c r="I18" s="38"/>
      <c r="J18" s="39" t="s">
        <v>236</v>
      </c>
      <c r="K18" s="2" t="str">
        <f t="shared" si="2"/>
        <v>火</v>
      </c>
      <c r="L18" s="32" t="str">
        <f ca="1">OFFSET(INDIRECT(VLOOKUP(活動計画!K$10,data!$A$2:$B$13,2,FALSE)),$B18-1,0)</f>
        <v>無記名いじめアンケート①</v>
      </c>
      <c r="M18" s="38"/>
      <c r="N18" s="39" t="s">
        <v>236</v>
      </c>
      <c r="O18" s="45" t="str">
        <f t="shared" si="3"/>
        <v>木</v>
      </c>
      <c r="P18" s="32" t="str">
        <f ca="1">OFFSET(INDIRECT(VLOOKUP(活動計画!O$10,data!$A$2:$B$13,2,FALSE)),$B18-1,0)</f>
        <v>クラスマッチ（３年）</v>
      </c>
      <c r="Q18" s="38"/>
      <c r="R18" s="39" t="s">
        <v>236</v>
      </c>
    </row>
    <row r="19" spans="2:18" ht="24.95" customHeight="1">
      <c r="B19" s="4">
        <f t="shared" si="4"/>
        <v>7</v>
      </c>
      <c r="C19" s="2" t="str">
        <f t="shared" si="0"/>
        <v>金</v>
      </c>
      <c r="D19" s="32" t="str">
        <f ca="1">OFFSET(INDIRECT(VLOOKUP(活動計画!C$10,data!$A$2:$B$13,2,FALSE)),$B19-1,0)</f>
        <v>入学式</v>
      </c>
      <c r="E19" s="38" t="s">
        <v>236</v>
      </c>
      <c r="F19" s="39"/>
      <c r="G19" s="2" t="str">
        <f t="shared" si="1"/>
        <v>日</v>
      </c>
      <c r="H19" s="32" t="str">
        <f ca="1">OFFSET(INDIRECT(VLOOKUP(活動計画!G$10,data!$A$2:$B$13,2,FALSE)),$B19-1,0)</f>
        <v/>
      </c>
      <c r="I19" s="38"/>
      <c r="J19" s="39"/>
      <c r="K19" s="2" t="str">
        <f t="shared" si="2"/>
        <v>水</v>
      </c>
      <c r="L19" s="32" t="str">
        <f ca="1">OFFSET(INDIRECT(VLOOKUP(活動計画!K$10,data!$A$2:$B$13,2,FALSE)),$B19-1,0)</f>
        <v>耳鼻科検診</v>
      </c>
      <c r="M19" s="38"/>
      <c r="N19" s="39" t="s">
        <v>236</v>
      </c>
      <c r="O19" s="45" t="str">
        <f t="shared" si="3"/>
        <v>金</v>
      </c>
      <c r="P19" s="32" t="str">
        <f ca="1">OFFSET(INDIRECT(VLOOKUP(活動計画!O$10,data!$A$2:$B$13,2,FALSE)),$B19-1,0)</f>
        <v/>
      </c>
      <c r="Q19" s="38"/>
      <c r="R19" s="39" t="s">
        <v>236</v>
      </c>
    </row>
    <row r="20" spans="2:18" ht="24.95" customHeight="1">
      <c r="B20" s="4">
        <f t="shared" si="4"/>
        <v>8</v>
      </c>
      <c r="C20" s="2" t="str">
        <f t="shared" si="0"/>
        <v>土</v>
      </c>
      <c r="D20" s="32" t="str">
        <f ca="1">OFFSET(INDIRECT(VLOOKUP(活動計画!C$10,data!$A$2:$B$13,2,FALSE)),$B20-1,0)</f>
        <v/>
      </c>
      <c r="E20" s="38" t="s">
        <v>236</v>
      </c>
      <c r="F20" s="39"/>
      <c r="G20" s="2" t="str">
        <f t="shared" si="1"/>
        <v>月</v>
      </c>
      <c r="H20" s="32" t="str">
        <f ca="1">OFFSET(INDIRECT(VLOOKUP(活動計画!G$10,data!$A$2:$B$13,2,FALSE)),$B20-1,0)</f>
        <v/>
      </c>
      <c r="I20" s="38"/>
      <c r="J20" s="39" t="s">
        <v>236</v>
      </c>
      <c r="K20" s="2" t="str">
        <f t="shared" si="2"/>
        <v>木</v>
      </c>
      <c r="L20" s="32" t="str">
        <f ca="1">OFFSET(INDIRECT(VLOOKUP(活動計画!K$10,data!$A$2:$B$13,2,FALSE)),$B20-1,0)</f>
        <v/>
      </c>
      <c r="M20" s="38"/>
      <c r="N20" s="39" t="s">
        <v>236</v>
      </c>
      <c r="O20" s="45" t="str">
        <f t="shared" si="3"/>
        <v>土</v>
      </c>
      <c r="P20" s="32" t="str">
        <f ca="1">OFFSET(INDIRECT(VLOOKUP(活動計画!O$10,data!$A$2:$B$13,2,FALSE)),$B20-1,0)</f>
        <v/>
      </c>
      <c r="Q20" s="38"/>
      <c r="R20" s="39" t="s">
        <v>236</v>
      </c>
    </row>
    <row r="21" spans="2:18" ht="24.95" customHeight="1">
      <c r="B21" s="4">
        <f t="shared" si="4"/>
        <v>9</v>
      </c>
      <c r="C21" s="2" t="str">
        <f t="shared" si="0"/>
        <v>日</v>
      </c>
      <c r="D21" s="32" t="str">
        <f ca="1">OFFSET(INDIRECT(VLOOKUP(活動計画!C$10,data!$A$2:$B$13,2,FALSE)),$B21-1,0)</f>
        <v/>
      </c>
      <c r="E21" s="38" t="s">
        <v>237</v>
      </c>
      <c r="F21" s="39" t="s">
        <v>237</v>
      </c>
      <c r="G21" s="2" t="str">
        <f t="shared" si="1"/>
        <v>火</v>
      </c>
      <c r="H21" s="32" t="str">
        <f ca="1">OFFSET(INDIRECT(VLOOKUP(活動計画!G$10,data!$A$2:$B$13,2,FALSE)),$B21-1,0)</f>
        <v>部活動中止</v>
      </c>
      <c r="I21" s="38"/>
      <c r="J21" s="39" t="s">
        <v>236</v>
      </c>
      <c r="K21" s="2" t="str">
        <f t="shared" si="2"/>
        <v>金</v>
      </c>
      <c r="L21" s="32" t="str">
        <f ca="1">OFFSET(INDIRECT(VLOOKUP(活動計画!K$10,data!$A$2:$B$13,2,FALSE)),$B21-1,0)</f>
        <v>１年心電図・レントゲン</v>
      </c>
      <c r="M21" s="38"/>
      <c r="N21" s="39" t="s">
        <v>236</v>
      </c>
      <c r="O21" s="45" t="str">
        <f t="shared" si="3"/>
        <v>日</v>
      </c>
      <c r="P21" s="32" t="str">
        <f ca="1">OFFSET(INDIRECT(VLOOKUP(活動計画!O$10,data!$A$2:$B$13,2,FALSE)),$B21-1,0)</f>
        <v/>
      </c>
      <c r="Q21" s="38"/>
      <c r="R21" s="39"/>
    </row>
    <row r="22" spans="2:18" ht="24.95" customHeight="1">
      <c r="B22" s="4">
        <f t="shared" si="4"/>
        <v>10</v>
      </c>
      <c r="C22" s="2" t="str">
        <f t="shared" si="0"/>
        <v>月</v>
      </c>
      <c r="D22" s="32" t="str">
        <f ca="1">OFFSET(INDIRECT(VLOOKUP(活動計画!C$10,data!$A$2:$B$13,2,FALSE)),$B22-1,0)</f>
        <v>離退任式</v>
      </c>
      <c r="E22" s="38"/>
      <c r="F22" s="39"/>
      <c r="G22" s="2" t="str">
        <f t="shared" si="1"/>
        <v>水</v>
      </c>
      <c r="H22" s="32" t="str">
        <f ca="1">OFFSET(INDIRECT(VLOOKUP(活動計画!G$10,data!$A$2:$B$13,2,FALSE)),$B22-1,0)</f>
        <v>生徒総会</v>
      </c>
      <c r="I22" s="38"/>
      <c r="J22" s="39"/>
      <c r="K22" s="2" t="str">
        <f t="shared" si="2"/>
        <v>土</v>
      </c>
      <c r="L22" s="32" t="str">
        <f ca="1">OFFSET(INDIRECT(VLOOKUP(活動計画!K$10,data!$A$2:$B$13,2,FALSE)),$B22-1,0)</f>
        <v/>
      </c>
      <c r="M22" s="38"/>
      <c r="N22" s="39"/>
      <c r="O22" s="45" t="str">
        <f t="shared" si="3"/>
        <v>月</v>
      </c>
      <c r="P22" s="32" t="str">
        <f ca="1">OFFSET(INDIRECT(VLOOKUP(活動計画!O$10,data!$A$2:$B$13,2,FALSE)),$B22-1,0)</f>
        <v/>
      </c>
      <c r="Q22" s="38"/>
      <c r="R22" s="39" t="s">
        <v>236</v>
      </c>
    </row>
    <row r="23" spans="2:18" ht="24.95" customHeight="1">
      <c r="B23" s="4">
        <f t="shared" si="4"/>
        <v>11</v>
      </c>
      <c r="C23" s="2" t="str">
        <f t="shared" si="0"/>
        <v>火</v>
      </c>
      <c r="D23" s="32" t="str">
        <f ca="1">OFFSET(INDIRECT(VLOOKUP(活動計画!C$10,data!$A$2:$B$13,2,FALSE)),$B23-1,0)</f>
        <v>及び自転車点検（6・7限）</v>
      </c>
      <c r="E23" s="38"/>
      <c r="F23" s="39" t="s">
        <v>236</v>
      </c>
      <c r="G23" s="2" t="str">
        <f t="shared" si="1"/>
        <v>木</v>
      </c>
      <c r="H23" s="32" t="str">
        <f ca="1">OFFSET(INDIRECT(VLOOKUP(活動計画!G$10,data!$A$2:$B$13,2,FALSE)),$B23-1,0)</f>
        <v>放課後課外中止</v>
      </c>
      <c r="I23" s="38"/>
      <c r="J23" s="39" t="s">
        <v>236</v>
      </c>
      <c r="K23" s="2" t="str">
        <f t="shared" si="2"/>
        <v>日</v>
      </c>
      <c r="L23" s="32" t="str">
        <f ca="1">OFFSET(INDIRECT(VLOOKUP(活動計画!K$10,data!$A$2:$B$13,2,FALSE)),$B23-1,0)</f>
        <v/>
      </c>
      <c r="M23" s="38"/>
      <c r="N23" s="39"/>
      <c r="O23" s="45" t="str">
        <f t="shared" si="3"/>
        <v>火</v>
      </c>
      <c r="P23" s="32" t="str">
        <f ca="1">OFFSET(INDIRECT(VLOOKUP(活動計画!O$10,data!$A$2:$B$13,2,FALSE)),$B23-1,0)</f>
        <v/>
      </c>
      <c r="Q23" s="38"/>
      <c r="R23" s="39" t="s">
        <v>236</v>
      </c>
    </row>
    <row r="24" spans="2:18" ht="24.95" customHeight="1">
      <c r="B24" s="4">
        <f t="shared" si="4"/>
        <v>12</v>
      </c>
      <c r="C24" s="2" t="str">
        <f t="shared" si="0"/>
        <v>水</v>
      </c>
      <c r="D24" s="32" t="str">
        <f ca="1">OFFSET(INDIRECT(VLOOKUP(活動計画!C$10,data!$A$2:$B$13,2,FALSE)),$B24-1,0)</f>
        <v>部活動紹介</v>
      </c>
      <c r="E24" s="38"/>
      <c r="F24" s="39" t="s">
        <v>236</v>
      </c>
      <c r="G24" s="2" t="str">
        <f t="shared" si="1"/>
        <v>金</v>
      </c>
      <c r="H24" s="32" t="str">
        <f ca="1">OFFSET(INDIRECT(VLOOKUP(活動計画!G$10,data!$A$2:$B$13,2,FALSE)),$B24-1,0)</f>
        <v>PTA総会</v>
      </c>
      <c r="I24" s="38"/>
      <c r="J24" s="39" t="s">
        <v>236</v>
      </c>
      <c r="K24" s="2" t="str">
        <f t="shared" si="2"/>
        <v>月</v>
      </c>
      <c r="L24" s="32" t="str">
        <f ca="1">OFFSET(INDIRECT(VLOOKUP(活動計画!K$10,data!$A$2:$B$13,2,FALSE)),$B24-1,0)</f>
        <v/>
      </c>
      <c r="M24" s="38"/>
      <c r="N24" s="39" t="s">
        <v>236</v>
      </c>
      <c r="O24" s="45" t="str">
        <f t="shared" si="3"/>
        <v>水</v>
      </c>
      <c r="P24" s="32" t="str">
        <f ca="1">OFFSET(INDIRECT(VLOOKUP(活動計画!O$10,data!$A$2:$B$13,2,FALSE)),$B24-1,0)</f>
        <v/>
      </c>
      <c r="Q24" s="38"/>
      <c r="R24" s="39" t="s">
        <v>236</v>
      </c>
    </row>
    <row r="25" spans="2:18" ht="24.95" customHeight="1">
      <c r="B25" s="4">
        <f t="shared" si="4"/>
        <v>13</v>
      </c>
      <c r="C25" s="2" t="str">
        <f t="shared" si="0"/>
        <v>木</v>
      </c>
      <c r="D25" s="32" t="str">
        <f ca="1">OFFSET(INDIRECT(VLOOKUP(活動計画!C$10,data!$A$2:$B$13,2,FALSE)),$B25-1,0)</f>
        <v>1年きらめきOR③</v>
      </c>
      <c r="E25" s="38"/>
      <c r="F25" s="39" t="s">
        <v>236</v>
      </c>
      <c r="G25" s="2" t="str">
        <f t="shared" si="1"/>
        <v>土</v>
      </c>
      <c r="H25" s="32" t="str">
        <f ca="1">OFFSET(INDIRECT(VLOOKUP(活動計画!G$10,data!$A$2:$B$13,2,FALSE)),$B25-1,0)</f>
        <v/>
      </c>
      <c r="I25" s="38"/>
      <c r="J25" s="39" t="s">
        <v>236</v>
      </c>
      <c r="K25" s="2" t="str">
        <f t="shared" si="2"/>
        <v>火</v>
      </c>
      <c r="L25" s="32" t="str">
        <f ca="1">OFFSET(INDIRECT(VLOOKUP(活動計画!K$10,data!$A$2:$B$13,2,FALSE)),$B25-1,0)</f>
        <v>芸術鑑賞（1年）</v>
      </c>
      <c r="M25" s="38"/>
      <c r="N25" s="39" t="s">
        <v>236</v>
      </c>
      <c r="O25" s="45" t="str">
        <f t="shared" si="3"/>
        <v>木</v>
      </c>
      <c r="P25" s="32" t="str">
        <f ca="1">OFFSET(INDIRECT(VLOOKUP(活動計画!O$10,data!$A$2:$B$13,2,FALSE)),$B25-1,0)</f>
        <v/>
      </c>
      <c r="Q25" s="38"/>
      <c r="R25" s="39" t="s">
        <v>236</v>
      </c>
    </row>
    <row r="26" spans="2:18" ht="24.95" customHeight="1">
      <c r="B26" s="4">
        <f t="shared" si="4"/>
        <v>14</v>
      </c>
      <c r="C26" s="2" t="str">
        <f t="shared" si="0"/>
        <v>金</v>
      </c>
      <c r="D26" s="32" t="str">
        <f ca="1">OFFSET(INDIRECT(VLOOKUP(活動計画!C$10,data!$A$2:$B$13,2,FALSE)),$B26-1,0)</f>
        <v>個人面談週間45分授業</v>
      </c>
      <c r="E26" s="38"/>
      <c r="F26" s="39" t="s">
        <v>236</v>
      </c>
      <c r="G26" s="2" t="str">
        <f t="shared" si="1"/>
        <v>日</v>
      </c>
      <c r="H26" s="32" t="str">
        <f ca="1">OFFSET(INDIRECT(VLOOKUP(活動計画!G$10,data!$A$2:$B$13,2,FALSE)),$B26-1,0)</f>
        <v/>
      </c>
      <c r="I26" s="38"/>
      <c r="J26" s="39"/>
      <c r="K26" s="2" t="str">
        <f t="shared" si="2"/>
        <v>水</v>
      </c>
      <c r="L26" s="32" t="str">
        <f ca="1">OFFSET(INDIRECT(VLOOKUP(活動計画!K$10,data!$A$2:$B$13,2,FALSE)),$B26-1,0)</f>
        <v>人権を考える時間①</v>
      </c>
      <c r="M26" s="38"/>
      <c r="N26" s="39" t="s">
        <v>236</v>
      </c>
      <c r="O26" s="45" t="str">
        <f t="shared" si="3"/>
        <v>金</v>
      </c>
      <c r="P26" s="32" t="str">
        <f ca="1">OFFSET(INDIRECT(VLOOKUP(活動計画!O$10,data!$A$2:$B$13,2,FALSE)),$B26-1,0)</f>
        <v>2年大学説明会</v>
      </c>
      <c r="Q26" s="38"/>
      <c r="R26" s="39" t="s">
        <v>236</v>
      </c>
    </row>
    <row r="27" spans="2:18" ht="24.95" customHeight="1">
      <c r="B27" s="4">
        <f t="shared" si="4"/>
        <v>15</v>
      </c>
      <c r="C27" s="2" t="str">
        <f t="shared" si="0"/>
        <v>土</v>
      </c>
      <c r="D27" s="32" t="str">
        <f ca="1">OFFSET(INDIRECT(VLOOKUP(活動計画!C$10,data!$A$2:$B$13,2,FALSE)),$B27-1,0)</f>
        <v/>
      </c>
      <c r="E27" s="38" t="s">
        <v>236</v>
      </c>
      <c r="F27" s="39"/>
      <c r="G27" s="2" t="str">
        <f t="shared" si="1"/>
        <v>月</v>
      </c>
      <c r="H27" s="32" t="str">
        <f ca="1">OFFSET(INDIRECT(VLOOKUP(活動計画!G$10,data!$A$2:$B$13,2,FALSE)),$B27-1,0)</f>
        <v/>
      </c>
      <c r="I27" s="38"/>
      <c r="J27" s="39"/>
      <c r="K27" s="2" t="str">
        <f t="shared" si="2"/>
        <v>木</v>
      </c>
      <c r="L27" s="32" t="str">
        <f ca="1">OFFSET(INDIRECT(VLOOKUP(活動計画!K$10,data!$A$2:$B$13,2,FALSE)),$B27-1,0)</f>
        <v>部活動中止</v>
      </c>
      <c r="M27" s="38"/>
      <c r="N27" s="39"/>
      <c r="O27" s="45" t="str">
        <f t="shared" si="3"/>
        <v>土</v>
      </c>
      <c r="P27" s="32" t="str">
        <f ca="1">OFFSET(INDIRECT(VLOOKUP(活動計画!O$10,data!$A$2:$B$13,2,FALSE)),$B27-1,0)</f>
        <v>採用試験予備</v>
      </c>
      <c r="Q27" s="38"/>
      <c r="R27" s="39"/>
    </row>
    <row r="28" spans="2:18" ht="24.95" customHeight="1">
      <c r="B28" s="4">
        <f t="shared" si="4"/>
        <v>16</v>
      </c>
      <c r="C28" s="2" t="str">
        <f t="shared" si="0"/>
        <v>日</v>
      </c>
      <c r="D28" s="32" t="str">
        <f ca="1">OFFSET(INDIRECT(VLOOKUP(活動計画!C$10,data!$A$2:$B$13,2,FALSE)),$B28-1,0)</f>
        <v/>
      </c>
      <c r="E28" s="38"/>
      <c r="F28" s="39"/>
      <c r="G28" s="2" t="str">
        <f t="shared" si="1"/>
        <v>火</v>
      </c>
      <c r="H28" s="32" t="str">
        <f ca="1">OFFSET(INDIRECT(VLOOKUP(活動計画!G$10,data!$A$2:$B$13,2,FALSE)),$B28-1,0)</f>
        <v>中間考査①</v>
      </c>
      <c r="I28" s="38"/>
      <c r="J28" s="39" t="s">
        <v>236</v>
      </c>
      <c r="K28" s="2" t="str">
        <f t="shared" si="2"/>
        <v>金</v>
      </c>
      <c r="L28" s="32" t="str">
        <f ca="1">OFFSET(INDIRECT(VLOOKUP(活動計画!K$10,data!$A$2:$B$13,2,FALSE)),$B28-1,0)</f>
        <v>検尿二次</v>
      </c>
      <c r="M28" s="38"/>
      <c r="N28" s="39"/>
      <c r="O28" s="45" t="str">
        <f t="shared" si="3"/>
        <v>日</v>
      </c>
      <c r="P28" s="32" t="str">
        <f ca="1">OFFSET(INDIRECT(VLOOKUP(活動計画!O$10,data!$A$2:$B$13,2,FALSE)),$B28-1,0)</f>
        <v>採用試験予備</v>
      </c>
      <c r="Q28" s="38"/>
      <c r="R28" s="39"/>
    </row>
    <row r="29" spans="2:18" ht="24.95" customHeight="1">
      <c r="B29" s="4">
        <f t="shared" si="4"/>
        <v>17</v>
      </c>
      <c r="C29" s="2" t="str">
        <f t="shared" si="0"/>
        <v>月</v>
      </c>
      <c r="D29" s="32" t="str">
        <f ca="1">OFFSET(INDIRECT(VLOOKUP(活動計画!C$10,data!$A$2:$B$13,2,FALSE)),$B29-1,0)</f>
        <v/>
      </c>
      <c r="E29" s="38"/>
      <c r="F29" s="39" t="s">
        <v>236</v>
      </c>
      <c r="G29" s="2" t="str">
        <f t="shared" si="1"/>
        <v>水</v>
      </c>
      <c r="H29" s="32" t="str">
        <f ca="1">OFFSET(INDIRECT(VLOOKUP(活動計画!G$10,data!$A$2:$B$13,2,FALSE)),$B29-1,0)</f>
        <v>中間考査②</v>
      </c>
      <c r="I29" s="38"/>
      <c r="J29" s="39" t="s">
        <v>236</v>
      </c>
      <c r="K29" s="2" t="str">
        <f t="shared" si="2"/>
        <v>土</v>
      </c>
      <c r="L29" s="32" t="str">
        <f ca="1">OFFSET(INDIRECT(VLOOKUP(活動計画!K$10,data!$A$2:$B$13,2,FALSE)),$B29-1,0)</f>
        <v/>
      </c>
      <c r="M29" s="38"/>
      <c r="N29" s="39"/>
      <c r="O29" s="45" t="str">
        <f t="shared" si="3"/>
        <v>月</v>
      </c>
      <c r="P29" s="32" t="str">
        <f ca="1">OFFSET(INDIRECT(VLOOKUP(活動計画!O$10,data!$A$2:$B$13,2,FALSE)),$B29-1,0)</f>
        <v>海の日</v>
      </c>
      <c r="Q29" s="38"/>
      <c r="R29" s="39" t="s">
        <v>236</v>
      </c>
    </row>
    <row r="30" spans="2:18" ht="24.95" customHeight="1">
      <c r="B30" s="4">
        <f>B29+1</f>
        <v>18</v>
      </c>
      <c r="C30" s="2" t="str">
        <f t="shared" si="0"/>
        <v>火</v>
      </c>
      <c r="D30" s="32" t="str">
        <f ca="1">OFFSET(INDIRECT(VLOOKUP(活動計画!C$10,data!$A$2:$B$13,2,FALSE)),$B30-1,0)</f>
        <v>部活動結成式</v>
      </c>
      <c r="E30" s="38"/>
      <c r="F30" s="39" t="s">
        <v>236</v>
      </c>
      <c r="G30" s="2" t="str">
        <f t="shared" si="1"/>
        <v>木</v>
      </c>
      <c r="H30" s="32" t="str">
        <f ca="1">OFFSET(INDIRECT(VLOOKUP(活動計画!G$10,data!$A$2:$B$13,2,FALSE)),$B30-1,0)</f>
        <v>中間考査③</v>
      </c>
      <c r="I30" s="38"/>
      <c r="J30" s="39" t="s">
        <v>236</v>
      </c>
      <c r="K30" s="2" t="str">
        <f t="shared" si="2"/>
        <v>日</v>
      </c>
      <c r="L30" s="32" t="str">
        <f ca="1">OFFSET(INDIRECT(VLOOKUP(活動計画!K$10,data!$A$2:$B$13,2,FALSE)),$B30-1,0)</f>
        <v/>
      </c>
      <c r="M30" s="38"/>
      <c r="N30" s="39"/>
      <c r="O30" s="45" t="str">
        <f t="shared" si="3"/>
        <v>火</v>
      </c>
      <c r="P30" s="32" t="str">
        <f ca="1">OFFSET(INDIRECT(VLOOKUP(活動計画!O$10,data!$A$2:$B$13,2,FALSE)),$B30-1,0)</f>
        <v>三者面談①</v>
      </c>
      <c r="Q30" s="38"/>
      <c r="R30" s="39" t="s">
        <v>236</v>
      </c>
    </row>
    <row r="31" spans="2:18" ht="24.95" customHeight="1">
      <c r="B31" s="4">
        <f t="shared" si="4"/>
        <v>19</v>
      </c>
      <c r="C31" s="2" t="str">
        <f t="shared" si="0"/>
        <v>水</v>
      </c>
      <c r="D31" s="32" t="str">
        <f ca="1">OFFSET(INDIRECT(VLOOKUP(活動計画!C$10,data!$A$2:$B$13,2,FALSE)),$B31-1,0)</f>
        <v/>
      </c>
      <c r="E31" s="38"/>
      <c r="F31" s="39" t="s">
        <v>236</v>
      </c>
      <c r="G31" s="2" t="str">
        <f t="shared" si="1"/>
        <v>金</v>
      </c>
      <c r="H31" s="32" t="str">
        <f ca="1">OFFSET(INDIRECT(VLOOKUP(活動計画!G$10,data!$A$2:$B$13,2,FALSE)),$B31-1,0)</f>
        <v>中間考査④</v>
      </c>
      <c r="I31" s="38"/>
      <c r="J31" s="39" t="s">
        <v>236</v>
      </c>
      <c r="K31" s="2" t="str">
        <f t="shared" si="2"/>
        <v>月</v>
      </c>
      <c r="L31" s="32" t="str">
        <f ca="1">OFFSET(INDIRECT(VLOOKUP(活動計画!K$10,data!$A$2:$B$13,2,FALSE)),$B31-1,0)</f>
        <v/>
      </c>
      <c r="M31" s="38"/>
      <c r="N31" s="39"/>
      <c r="O31" s="45" t="str">
        <f t="shared" si="3"/>
        <v>水</v>
      </c>
      <c r="P31" s="32" t="str">
        <f ca="1">OFFSET(INDIRECT(VLOOKUP(活動計画!O$10,data!$A$2:$B$13,2,FALSE)),$B31-1,0)</f>
        <v>三者面談②</v>
      </c>
      <c r="Q31" s="38"/>
      <c r="R31" s="39" t="s">
        <v>236</v>
      </c>
    </row>
    <row r="32" spans="2:18" ht="24.95" customHeight="1">
      <c r="B32" s="4">
        <f t="shared" si="4"/>
        <v>20</v>
      </c>
      <c r="C32" s="2" t="str">
        <f t="shared" si="0"/>
        <v>木</v>
      </c>
      <c r="D32" s="32" t="str">
        <f ca="1">OFFSET(INDIRECT(VLOOKUP(活動計画!C$10,data!$A$2:$B$13,2,FALSE)),$B32-1,0)</f>
        <v>内科検診</v>
      </c>
      <c r="E32" s="38"/>
      <c r="F32" s="39" t="s">
        <v>236</v>
      </c>
      <c r="G32" s="2" t="str">
        <f t="shared" si="1"/>
        <v>土</v>
      </c>
      <c r="H32" s="32" t="str">
        <f ca="1">OFFSET(INDIRECT(VLOOKUP(活動計画!G$10,data!$A$2:$B$13,2,FALSE)),$B32-1,0)</f>
        <v/>
      </c>
      <c r="I32" s="38" t="s">
        <v>237</v>
      </c>
      <c r="J32" s="39" t="s">
        <v>237</v>
      </c>
      <c r="K32" s="2" t="str">
        <f t="shared" si="2"/>
        <v>火</v>
      </c>
      <c r="L32" s="32" t="str">
        <f ca="1">OFFSET(INDIRECT(VLOOKUP(活動計画!K$10,data!$A$2:$B$13,2,FALSE)),$B32-1,0)</f>
        <v/>
      </c>
      <c r="M32" s="38"/>
      <c r="N32" s="39"/>
      <c r="O32" s="45" t="str">
        <f t="shared" si="3"/>
        <v>木</v>
      </c>
      <c r="P32" s="32" t="str">
        <f ca="1">OFFSET(INDIRECT(VLOOKUP(活動計画!O$10,data!$A$2:$B$13,2,FALSE)),$B32-1,0)</f>
        <v>大運動会結団式</v>
      </c>
      <c r="Q32" s="38"/>
      <c r="R32" s="39" t="s">
        <v>236</v>
      </c>
    </row>
    <row r="33" spans="2:18" ht="24.95" customHeight="1">
      <c r="B33" s="4">
        <f t="shared" si="4"/>
        <v>21</v>
      </c>
      <c r="C33" s="2" t="str">
        <f t="shared" si="0"/>
        <v>金</v>
      </c>
      <c r="D33" s="32" t="str">
        <f ca="1">OFFSET(INDIRECT(VLOOKUP(活動計画!C$10,data!$A$2:$B$13,2,FALSE)),$B33-1,0)</f>
        <v/>
      </c>
      <c r="E33" s="38"/>
      <c r="F33" s="39" t="s">
        <v>236</v>
      </c>
      <c r="G33" s="2" t="str">
        <f t="shared" si="1"/>
        <v>日</v>
      </c>
      <c r="H33" s="32" t="str">
        <f ca="1">OFFSET(INDIRECT(VLOOKUP(活動計画!G$10,data!$A$2:$B$13,2,FALSE)),$B33-1,0)</f>
        <v/>
      </c>
      <c r="I33" s="38" t="s">
        <v>237</v>
      </c>
      <c r="J33" s="39" t="s">
        <v>237</v>
      </c>
      <c r="K33" s="2" t="str">
        <f t="shared" si="2"/>
        <v>水</v>
      </c>
      <c r="L33" s="32" t="str">
        <f ca="1">OFFSET(INDIRECT(VLOOKUP(活動計画!K$10,data!$A$2:$B$13,2,FALSE)),$B33-1,0)</f>
        <v/>
      </c>
      <c r="M33" s="38"/>
      <c r="N33" s="39"/>
      <c r="O33" s="45" t="str">
        <f t="shared" si="3"/>
        <v>金</v>
      </c>
      <c r="P33" s="32" t="str">
        <f ca="1">OFFSET(INDIRECT(VLOOKUP(活動計画!O$10,data!$A$2:$B$13,2,FALSE)),$B33-1,0)</f>
        <v>三者面談④</v>
      </c>
      <c r="Q33" s="38"/>
      <c r="R33" s="39" t="s">
        <v>236</v>
      </c>
    </row>
    <row r="34" spans="2:18" ht="24.95" customHeight="1">
      <c r="B34" s="4">
        <f t="shared" si="4"/>
        <v>22</v>
      </c>
      <c r="C34" s="2" t="str">
        <f t="shared" si="0"/>
        <v>土</v>
      </c>
      <c r="D34" s="32" t="str">
        <f ca="1">OFFSET(INDIRECT(VLOOKUP(活動計画!C$10,data!$A$2:$B$13,2,FALSE)),$B34-1,0)</f>
        <v/>
      </c>
      <c r="E34" s="38" t="s">
        <v>236</v>
      </c>
      <c r="F34" s="39"/>
      <c r="G34" s="2" t="str">
        <f t="shared" si="1"/>
        <v>月</v>
      </c>
      <c r="H34" s="32" t="str">
        <f ca="1">OFFSET(INDIRECT(VLOOKUP(活動計画!G$10,data!$A$2:$B$13,2,FALSE)),$B34-1,0)</f>
        <v>まとめの日</v>
      </c>
      <c r="I34" s="38"/>
      <c r="J34" s="39"/>
      <c r="K34" s="2" t="str">
        <f t="shared" si="2"/>
        <v>木</v>
      </c>
      <c r="L34" s="32" t="str">
        <f ca="1">OFFSET(INDIRECT(VLOOKUP(活動計画!K$10,data!$A$2:$B$13,2,FALSE)),$B34-1,0)</f>
        <v>期末考査①</v>
      </c>
      <c r="M34" s="38"/>
      <c r="N34" s="39"/>
      <c r="O34" s="45" t="str">
        <f t="shared" si="3"/>
        <v>土</v>
      </c>
      <c r="P34" s="32" t="str">
        <f ca="1">OFFSET(INDIRECT(VLOOKUP(活動計画!O$10,data!$A$2:$B$13,2,FALSE)),$B34-1,0)</f>
        <v/>
      </c>
      <c r="Q34" s="38"/>
      <c r="R34" s="39" t="s">
        <v>236</v>
      </c>
    </row>
    <row r="35" spans="2:18" ht="24.95" customHeight="1">
      <c r="B35" s="4">
        <f t="shared" si="4"/>
        <v>23</v>
      </c>
      <c r="C35" s="2" t="str">
        <f t="shared" si="0"/>
        <v>日</v>
      </c>
      <c r="D35" s="32" t="str">
        <f ca="1">OFFSET(INDIRECT(VLOOKUP(活動計画!C$10,data!$A$2:$B$13,2,FALSE)),$B35-1,0)</f>
        <v>子ども読書の日</v>
      </c>
      <c r="E35" s="38"/>
      <c r="F35" s="39"/>
      <c r="G35" s="2" t="str">
        <f t="shared" si="1"/>
        <v>火</v>
      </c>
      <c r="H35" s="32" t="str">
        <f ca="1">OFFSET(INDIRECT(VLOOKUP(活動計画!G$10,data!$A$2:$B$13,2,FALSE)),$B35-1,0)</f>
        <v>検尿一次</v>
      </c>
      <c r="I35" s="38"/>
      <c r="J35" s="39" t="s">
        <v>236</v>
      </c>
      <c r="K35" s="2" t="str">
        <f t="shared" si="2"/>
        <v>金</v>
      </c>
      <c r="L35" s="32" t="str">
        <f ca="1">OFFSET(INDIRECT(VLOOKUP(活動計画!K$10,data!$A$2:$B$13,2,FALSE)),$B35-1,0)</f>
        <v>期末考査②</v>
      </c>
      <c r="M35" s="38"/>
      <c r="N35" s="39"/>
      <c r="O35" s="45" t="str">
        <f t="shared" si="3"/>
        <v>日</v>
      </c>
      <c r="P35" s="32" t="str">
        <f ca="1">OFFSET(INDIRECT(VLOOKUP(活動計画!O$10,data!$A$2:$B$13,2,FALSE)),$B35-1,0)</f>
        <v/>
      </c>
      <c r="Q35" s="38"/>
      <c r="R35" s="39"/>
    </row>
    <row r="36" spans="2:18" ht="24.95" customHeight="1">
      <c r="B36" s="4">
        <f t="shared" si="4"/>
        <v>24</v>
      </c>
      <c r="C36" s="2" t="str">
        <f t="shared" si="0"/>
        <v>月</v>
      </c>
      <c r="D36" s="32" t="str">
        <f ca="1">OFFSET(INDIRECT(VLOOKUP(活動計画!C$10,data!$A$2:$B$13,2,FALSE)),$B36-1,0)</f>
        <v>朝の読書（～4/28）</v>
      </c>
      <c r="E36" s="38"/>
      <c r="F36" s="39" t="s">
        <v>236</v>
      </c>
      <c r="G36" s="2" t="str">
        <f t="shared" si="1"/>
        <v>水</v>
      </c>
      <c r="H36" s="32" t="str">
        <f ca="1">OFFSET(INDIRECT(VLOOKUP(活動計画!G$10,data!$A$2:$B$13,2,FALSE)),$B36-1,0)</f>
        <v>検尿一次</v>
      </c>
      <c r="I36" s="38"/>
      <c r="J36" s="39" t="s">
        <v>236</v>
      </c>
      <c r="K36" s="2" t="str">
        <f t="shared" si="2"/>
        <v>土</v>
      </c>
      <c r="L36" s="32" t="str">
        <f ca="1">OFFSET(INDIRECT(VLOOKUP(活動計画!K$10,data!$A$2:$B$13,2,FALSE)),$B36-1,0)</f>
        <v/>
      </c>
      <c r="M36" s="38"/>
      <c r="N36" s="39"/>
      <c r="O36" s="45" t="str">
        <f t="shared" si="3"/>
        <v>月</v>
      </c>
      <c r="P36" s="32" t="str">
        <f ca="1">OFFSET(INDIRECT(VLOOKUP(活動計画!O$10,data!$A$2:$B$13,2,FALSE)),$B36-1,0)</f>
        <v>50分4限（～28日）</v>
      </c>
      <c r="Q36" s="38"/>
      <c r="R36" s="39" t="s">
        <v>236</v>
      </c>
    </row>
    <row r="37" spans="2:18" ht="24.95" customHeight="1">
      <c r="B37" s="4">
        <f t="shared" si="4"/>
        <v>25</v>
      </c>
      <c r="C37" s="2" t="str">
        <f t="shared" si="0"/>
        <v>火</v>
      </c>
      <c r="D37" s="32" t="str">
        <f ca="1">OFFSET(INDIRECT(VLOOKUP(活動計画!C$10,data!$A$2:$B$13,2,FALSE)),$B37-1,0)</f>
        <v>新体力テスト</v>
      </c>
      <c r="E37" s="38"/>
      <c r="F37" s="39" t="s">
        <v>236</v>
      </c>
      <c r="G37" s="2" t="str">
        <f t="shared" si="1"/>
        <v>木</v>
      </c>
      <c r="H37" s="32" t="str">
        <f ca="1">OFFSET(INDIRECT(VLOOKUP(活動計画!G$10,data!$A$2:$B$13,2,FALSE)),$B37-1,0)</f>
        <v>歯科検診</v>
      </c>
      <c r="I37" s="38"/>
      <c r="J37" s="39" t="s">
        <v>236</v>
      </c>
      <c r="K37" s="2" t="str">
        <f t="shared" si="2"/>
        <v>日</v>
      </c>
      <c r="L37" s="32" t="str">
        <f ca="1">OFFSET(INDIRECT(VLOOKUP(活動計画!K$10,data!$A$2:$B$13,2,FALSE)),$B37-1,0)</f>
        <v/>
      </c>
      <c r="M37" s="38"/>
      <c r="N37" s="39"/>
      <c r="O37" s="45" t="str">
        <f t="shared" si="3"/>
        <v>火</v>
      </c>
      <c r="P37" s="32" t="str">
        <f ca="1">OFFSET(INDIRECT(VLOOKUP(活動計画!O$10,data!$A$2:$B$13,2,FALSE)),$B37-1,0)</f>
        <v/>
      </c>
      <c r="Q37" s="38"/>
      <c r="R37" s="39" t="s">
        <v>236</v>
      </c>
    </row>
    <row r="38" spans="2:18" ht="24.95" customHeight="1">
      <c r="B38" s="4">
        <f t="shared" si="4"/>
        <v>26</v>
      </c>
      <c r="C38" s="2" t="str">
        <f t="shared" si="0"/>
        <v>水</v>
      </c>
      <c r="D38" s="32" t="str">
        <f ca="1">OFFSET(INDIRECT(VLOOKUP(活動計画!C$10,data!$A$2:$B$13,2,FALSE)),$B38-1,0)</f>
        <v>１年心電図・レントゲン</v>
      </c>
      <c r="E38" s="38"/>
      <c r="F38" s="39" t="s">
        <v>236</v>
      </c>
      <c r="G38" s="2" t="str">
        <f t="shared" si="1"/>
        <v>金</v>
      </c>
      <c r="H38" s="32" t="str">
        <f ca="1">OFFSET(INDIRECT(VLOOKUP(活動計画!G$10,data!$A$2:$B$13,2,FALSE)),$B38-1,0)</f>
        <v>公開授業</v>
      </c>
      <c r="I38" s="38"/>
      <c r="J38" s="39" t="s">
        <v>236</v>
      </c>
      <c r="K38" s="2" t="str">
        <f t="shared" si="2"/>
        <v>月</v>
      </c>
      <c r="L38" s="32" t="str">
        <f ca="1">OFFSET(INDIRECT(VLOOKUP(活動計画!K$10,data!$A$2:$B$13,2,FALSE)),$B38-1,0)</f>
        <v>期末考査③</v>
      </c>
      <c r="M38" s="38"/>
      <c r="N38" s="39"/>
      <c r="O38" s="45" t="str">
        <f t="shared" si="3"/>
        <v>水</v>
      </c>
      <c r="P38" s="32" t="str">
        <f ca="1">OFFSET(INDIRECT(VLOOKUP(活動計画!O$10,data!$A$2:$B$13,2,FALSE)),$B38-1,0)</f>
        <v/>
      </c>
      <c r="Q38" s="38"/>
      <c r="R38" s="39" t="s">
        <v>236</v>
      </c>
    </row>
    <row r="39" spans="2:18" ht="24.95" customHeight="1">
      <c r="B39" s="4">
        <f t="shared" si="4"/>
        <v>27</v>
      </c>
      <c r="C39" s="2" t="str">
        <f t="shared" si="0"/>
        <v>木</v>
      </c>
      <c r="D39" s="32" t="str">
        <f ca="1">OFFSET(INDIRECT(VLOOKUP(活動計画!C$10,data!$A$2:$B$13,2,FALSE)),$B39-1,0)</f>
        <v/>
      </c>
      <c r="E39" s="38"/>
      <c r="F39" s="39" t="s">
        <v>236</v>
      </c>
      <c r="G39" s="2" t="str">
        <f t="shared" si="1"/>
        <v>土</v>
      </c>
      <c r="H39" s="32" t="str">
        <f ca="1">OFFSET(INDIRECT(VLOOKUP(活動計画!G$10,data!$A$2:$B$13,2,FALSE)),$B39-1,0)</f>
        <v>３年進研共通テスト模試</v>
      </c>
      <c r="I39" s="38"/>
      <c r="J39" s="39" t="s">
        <v>236</v>
      </c>
      <c r="K39" s="2" t="str">
        <f t="shared" si="2"/>
        <v>火</v>
      </c>
      <c r="L39" s="32" t="str">
        <f ca="1">OFFSET(INDIRECT(VLOOKUP(活動計画!K$10,data!$A$2:$B$13,2,FALSE)),$B39-1,0)</f>
        <v>期末考査④</v>
      </c>
      <c r="M39" s="38"/>
      <c r="N39" s="39" t="s">
        <v>236</v>
      </c>
      <c r="O39" s="45" t="str">
        <f t="shared" si="3"/>
        <v>木</v>
      </c>
      <c r="P39" s="32" t="str">
        <f ca="1">OFFSET(INDIRECT(VLOOKUP(活動計画!O$10,data!$A$2:$B$13,2,FALSE)),$B39-1,0)</f>
        <v/>
      </c>
      <c r="Q39" s="38"/>
      <c r="R39" s="39" t="s">
        <v>236</v>
      </c>
    </row>
    <row r="40" spans="2:18" ht="24.95" customHeight="1">
      <c r="B40" s="4">
        <f t="shared" si="4"/>
        <v>28</v>
      </c>
      <c r="C40" s="2" t="str">
        <f t="shared" si="0"/>
        <v>金</v>
      </c>
      <c r="D40" s="32" t="str">
        <f ca="1">OFFSET(INDIRECT(VLOOKUP(活動計画!C$10,data!$A$2:$B$13,2,FALSE)),$B40-1,0)</f>
        <v>3年進路説明会</v>
      </c>
      <c r="E40" s="38"/>
      <c r="F40" s="39" t="s">
        <v>236</v>
      </c>
      <c r="G40" s="2" t="str">
        <f t="shared" si="1"/>
        <v>日</v>
      </c>
      <c r="H40" s="32" t="str">
        <f ca="1">OFFSET(INDIRECT(VLOOKUP(活動計画!G$10,data!$A$2:$B$13,2,FALSE)),$B40-1,0)</f>
        <v/>
      </c>
      <c r="I40" s="38"/>
      <c r="J40" s="39"/>
      <c r="K40" s="2" t="str">
        <f t="shared" si="2"/>
        <v>水</v>
      </c>
      <c r="L40" s="32" t="str">
        <f ca="1">OFFSET(INDIRECT(VLOOKUP(活動計画!K$10,data!$A$2:$B$13,2,FALSE)),$B40-1,0)</f>
        <v>まとめの日</v>
      </c>
      <c r="M40" s="38"/>
      <c r="N40" s="39" t="s">
        <v>236</v>
      </c>
      <c r="O40" s="45" t="str">
        <f t="shared" si="3"/>
        <v>金</v>
      </c>
      <c r="P40" s="32" t="str">
        <f ca="1">OFFSET(INDIRECT(VLOOKUP(活動計画!O$10,data!$A$2:$B$13,2,FALSE)),$B40-1,0)</f>
        <v/>
      </c>
      <c r="Q40" s="38"/>
      <c r="R40" s="39" t="s">
        <v>236</v>
      </c>
    </row>
    <row r="41" spans="2:18" ht="24.95" customHeight="1">
      <c r="B41" s="4">
        <f t="shared" si="4"/>
        <v>29</v>
      </c>
      <c r="C41" s="2" t="str">
        <f t="shared" si="0"/>
        <v>土</v>
      </c>
      <c r="D41" s="32" t="str">
        <f ca="1">OFFSET(INDIRECT(VLOOKUP(活動計画!C$10,data!$A$2:$B$13,2,FALSE)),$B41-1,0)</f>
        <v>昭和の日</v>
      </c>
      <c r="E41" s="38"/>
      <c r="F41" s="39" t="s">
        <v>236</v>
      </c>
      <c r="G41" s="2" t="str">
        <f t="shared" si="1"/>
        <v>月</v>
      </c>
      <c r="H41" s="32" t="str">
        <f ca="1">OFFSET(INDIRECT(VLOOKUP(活動計画!G$10,data!$A$2:$B$13,2,FALSE)),$B41-1,0)</f>
        <v>代休（春日祭）</v>
      </c>
      <c r="I41" s="38"/>
      <c r="J41" s="39" t="s">
        <v>236</v>
      </c>
      <c r="K41" s="2" t="str">
        <f t="shared" si="2"/>
        <v>木</v>
      </c>
      <c r="L41" s="32" t="str">
        <f ca="1">OFFSET(INDIRECT(VLOOKUP(活動計画!K$10,data!$A$2:$B$13,2,FALSE)),$B41-1,0)</f>
        <v/>
      </c>
      <c r="M41" s="38"/>
      <c r="N41" s="39" t="s">
        <v>236</v>
      </c>
      <c r="O41" s="45" t="str">
        <f t="shared" si="3"/>
        <v>土</v>
      </c>
      <c r="P41" s="32" t="str">
        <f ca="1">OFFSET(INDIRECT(VLOOKUP(活動計画!O$10,data!$A$2:$B$13,2,FALSE)),$B41-1,0)</f>
        <v>3年全統共通テスト模試</v>
      </c>
      <c r="Q41" s="38"/>
      <c r="R41" s="39" t="s">
        <v>236</v>
      </c>
    </row>
    <row r="42" spans="2:18" ht="24.95" customHeight="1">
      <c r="B42" s="4">
        <f t="shared" si="4"/>
        <v>30</v>
      </c>
      <c r="C42" s="2" t="str">
        <f t="shared" si="0"/>
        <v>日</v>
      </c>
      <c r="D42" s="32" t="str">
        <f ca="1">OFFSET(INDIRECT(VLOOKUP(活動計画!C$10,data!$A$2:$B$13,2,FALSE)),$B42-1,0)</f>
        <v/>
      </c>
      <c r="E42" s="38"/>
      <c r="F42" s="39"/>
      <c r="G42" s="2" t="str">
        <f t="shared" si="1"/>
        <v>火</v>
      </c>
      <c r="H42" s="32" t="str">
        <f ca="1">OFFSET(INDIRECT(VLOOKUP(活動計画!G$10,data!$A$2:$B$13,2,FALSE)),$B42-1,0)</f>
        <v/>
      </c>
      <c r="I42" s="38"/>
      <c r="J42" s="39" t="s">
        <v>236</v>
      </c>
      <c r="K42" s="2" t="str">
        <f t="shared" si="2"/>
        <v>金</v>
      </c>
      <c r="L42" s="32" t="str">
        <f ca="1">OFFSET(INDIRECT(VLOOKUP(活動計画!K$10,data!$A$2:$B$13,2,FALSE)),$B42-1,0)</f>
        <v>身体測定</v>
      </c>
      <c r="M42" s="38"/>
      <c r="N42" s="39" t="s">
        <v>236</v>
      </c>
      <c r="O42" s="45" t="str">
        <f t="shared" si="3"/>
        <v>日</v>
      </c>
      <c r="P42" s="32" t="str">
        <f ca="1">OFFSET(INDIRECT(VLOOKUP(活動計画!O$10,data!$A$2:$B$13,2,FALSE)),$B42-1,0)</f>
        <v/>
      </c>
      <c r="Q42" s="38"/>
      <c r="R42" s="39"/>
    </row>
    <row r="43" spans="2:18" ht="24.95" customHeight="1" thickBot="1">
      <c r="B43" s="5">
        <f t="shared" si="4"/>
        <v>31</v>
      </c>
      <c r="C43" s="3" t="str">
        <f t="shared" si="0"/>
        <v/>
      </c>
      <c r="D43" s="33">
        <f ca="1">OFFSET(INDIRECT(VLOOKUP(活動計画!C$10,data!$A$2:$B$13,2,FALSE)),$B43-1,0)</f>
        <v>0</v>
      </c>
      <c r="E43" s="40"/>
      <c r="F43" s="41"/>
      <c r="G43" s="3" t="str">
        <f t="shared" si="1"/>
        <v>水</v>
      </c>
      <c r="H43" s="33" t="str">
        <f ca="1">OFFSET(INDIRECT(VLOOKUP(活動計画!G$10,data!$A$2:$B$13,2,FALSE)),$B43-1,0)</f>
        <v/>
      </c>
      <c r="I43" s="40"/>
      <c r="J43" s="41" t="s">
        <v>236</v>
      </c>
      <c r="K43" s="3" t="str">
        <f t="shared" si="2"/>
        <v/>
      </c>
      <c r="L43" s="33">
        <f ca="1">OFFSET(INDIRECT(VLOOKUP(活動計画!K$10,data!$A$2:$B$13,2,FALSE)),$B43-1,0)</f>
        <v>0</v>
      </c>
      <c r="M43" s="40"/>
      <c r="N43" s="41"/>
      <c r="O43" s="3" t="str">
        <f t="shared" si="3"/>
        <v>月</v>
      </c>
      <c r="P43" s="33" t="str">
        <f ca="1">OFFSET(INDIRECT(VLOOKUP(活動計画!O$10,data!$A$2:$B$13,2,FALSE)),$B43-1,0)</f>
        <v>終業式</v>
      </c>
      <c r="Q43" s="40"/>
      <c r="R43" s="41" t="s">
        <v>236</v>
      </c>
    </row>
    <row r="44" spans="2:18">
      <c r="B44" s="66" t="s">
        <v>11</v>
      </c>
      <c r="C44" s="10" t="s">
        <v>12</v>
      </c>
      <c r="D44" s="11"/>
      <c r="E44" s="12"/>
      <c r="F44" s="13"/>
      <c r="G44" s="10" t="s">
        <v>12</v>
      </c>
      <c r="H44" s="11"/>
      <c r="I44" s="12"/>
      <c r="J44" s="13"/>
      <c r="K44" s="10" t="s">
        <v>12</v>
      </c>
      <c r="L44" s="11"/>
      <c r="M44" s="12"/>
      <c r="N44" s="13"/>
      <c r="O44" s="10" t="s">
        <v>12</v>
      </c>
      <c r="P44" s="11"/>
      <c r="Q44" s="12"/>
      <c r="R44" s="13"/>
    </row>
    <row r="45" spans="2:18">
      <c r="B45" s="67"/>
      <c r="C45" s="59" t="s">
        <v>238</v>
      </c>
      <c r="D45" s="60"/>
      <c r="E45" s="60"/>
      <c r="F45" s="61"/>
      <c r="G45" s="59" t="s">
        <v>239</v>
      </c>
      <c r="H45" s="60"/>
      <c r="I45" s="60"/>
      <c r="J45" s="61"/>
      <c r="K45" s="59" t="s">
        <v>240</v>
      </c>
      <c r="L45" s="60"/>
      <c r="M45" s="60"/>
      <c r="N45" s="61"/>
      <c r="O45" s="59" t="s">
        <v>241</v>
      </c>
      <c r="P45" s="60"/>
      <c r="Q45" s="60"/>
      <c r="R45" s="61"/>
    </row>
    <row r="46" spans="2:18">
      <c r="B46" s="67"/>
      <c r="C46" s="59"/>
      <c r="D46" s="60"/>
      <c r="E46" s="60"/>
      <c r="F46" s="61"/>
      <c r="G46" s="59"/>
      <c r="H46" s="60"/>
      <c r="I46" s="60"/>
      <c r="J46" s="61"/>
      <c r="K46" s="59"/>
      <c r="L46" s="60"/>
      <c r="M46" s="60"/>
      <c r="N46" s="61"/>
      <c r="O46" s="59"/>
      <c r="P46" s="60"/>
      <c r="Q46" s="60"/>
      <c r="R46" s="61"/>
    </row>
    <row r="47" spans="2:18">
      <c r="B47" s="67"/>
      <c r="C47" s="59"/>
      <c r="D47" s="60"/>
      <c r="E47" s="60"/>
      <c r="F47" s="61"/>
      <c r="G47" s="59"/>
      <c r="H47" s="60"/>
      <c r="I47" s="60"/>
      <c r="J47" s="61"/>
      <c r="K47" s="59"/>
      <c r="L47" s="60"/>
      <c r="M47" s="60"/>
      <c r="N47" s="61"/>
      <c r="O47" s="59"/>
      <c r="P47" s="60"/>
      <c r="Q47" s="60"/>
      <c r="R47" s="61"/>
    </row>
    <row r="48" spans="2:18" ht="19.5" thickBot="1">
      <c r="B48" s="68"/>
      <c r="C48" s="62"/>
      <c r="D48" s="63"/>
      <c r="E48" s="63"/>
      <c r="F48" s="64"/>
      <c r="G48" s="62"/>
      <c r="H48" s="63"/>
      <c r="I48" s="63"/>
      <c r="J48" s="64"/>
      <c r="K48" s="62"/>
      <c r="L48" s="63"/>
      <c r="M48" s="63"/>
      <c r="N48" s="64"/>
      <c r="O48" s="62"/>
      <c r="P48" s="63"/>
      <c r="Q48" s="63"/>
      <c r="R48" s="64"/>
    </row>
    <row r="49" spans="2:2" ht="9.9499999999999993" customHeight="1"/>
    <row r="50" spans="2:2">
      <c r="B50" s="35" t="s">
        <v>85</v>
      </c>
    </row>
  </sheetData>
  <sheetProtection sheet="1" objects="1" scenarios="1"/>
  <mergeCells count="35">
    <mergeCell ref="K47:N47"/>
    <mergeCell ref="K48:N48"/>
    <mergeCell ref="C46:F46"/>
    <mergeCell ref="C47:F47"/>
    <mergeCell ref="C48:F48"/>
    <mergeCell ref="G46:J46"/>
    <mergeCell ref="G47:J47"/>
    <mergeCell ref="G48:J48"/>
    <mergeCell ref="H11:H12"/>
    <mergeCell ref="I11:J11"/>
    <mergeCell ref="C45:F45"/>
    <mergeCell ref="K45:N45"/>
    <mergeCell ref="K46:N46"/>
    <mergeCell ref="G45:J45"/>
    <mergeCell ref="O47:R47"/>
    <mergeCell ref="O48:R48"/>
    <mergeCell ref="P11:P12"/>
    <mergeCell ref="B44:B48"/>
    <mergeCell ref="I2:K2"/>
    <mergeCell ref="K10:N10"/>
    <mergeCell ref="K11:K12"/>
    <mergeCell ref="L11:L12"/>
    <mergeCell ref="M11:N11"/>
    <mergeCell ref="B11:B12"/>
    <mergeCell ref="E11:F11"/>
    <mergeCell ref="D11:D12"/>
    <mergeCell ref="C11:C12"/>
    <mergeCell ref="C10:F10"/>
    <mergeCell ref="G10:J10"/>
    <mergeCell ref="G11:G12"/>
    <mergeCell ref="O10:R10"/>
    <mergeCell ref="O11:O12"/>
    <mergeCell ref="Q11:R11"/>
    <mergeCell ref="O45:R45"/>
    <mergeCell ref="O46:R46"/>
  </mergeCells>
  <phoneticPr fontId="1"/>
  <conditionalFormatting sqref="C13:F43">
    <cfRule type="expression" dxfId="7" priority="16">
      <formula>OR($C13="土",$C13="日")</formula>
    </cfRule>
    <cfRule type="expression" dxfId="6" priority="5">
      <formula>OR(COUNTIF($D13,"昭和の日*")=1,COUNTIF($D13,"憲法記念日*")=1,COUNTIF($D13,"みどりの日*")=1,COUNTIF($D13,"こどもの日*")=1,COUNTIF($D13,"スポーツの日*")=1,COUNTIF($D13,"海の日*")=1,COUNTIF($D13,"山の日*")=1,COUNTIF($D13,"敬老の日*")=1,COUNTIF($D13,"秋分の日*")=1,COUNTIF($D13,"文化の日*")=1,COUNTIF($D13,"勤労感謝の日*")=1,COUNTIF($D13,"元日*")=1,COUNTIF($D13,"成人の日*")=1,COUNTIF($D13,"建国記念の日*")=1,COUNTIF($D13,"天皇誕生日*")=1,COUNTIF($D13,"春分の日*")=1,COUNTIF($D13,"振替休日*")&gt;=1,COUNTIF($D13,"代休*")&gt;=1)</formula>
    </cfRule>
  </conditionalFormatting>
  <conditionalFormatting sqref="G13:J43">
    <cfRule type="expression" dxfId="5" priority="14">
      <formula>OR($G13="土",$G13="日")</formula>
    </cfRule>
    <cfRule type="expression" dxfId="4" priority="4">
      <formula>OR(COUNTIF($H13,"昭和の日*")=1,COUNTIF($H13,"憲法記念日*")=1,COUNTIF($H13,"みどりの日*")=1,COUNTIF($H13,"こどもの日*")=1,COUNTIF($H13,"スポーツの日*")=1,COUNTIF($H13,"海の日*")=1,COUNTIF($H13,"山の日*")=1,COUNTIF($H13,"敬老の日*")=1,COUNTIF($H13,"秋分の日*")=1,COUNTIF($H13,"文化の日*")=1,COUNTIF($H13,"勤労感謝の日*")=1,COUNTIF($H13,"元日*")=1,COUNTIF($H13,"成人の日*")=1,COUNTIF($H13,"建国記念の日*")=1,COUNTIF($H13,"天皇誕生日*")=1,COUNTIF($H13,"春分の日*")=1,COUNTIF($H13,"振替休日*")&gt;=1,COUNTIF($H13,"代休*")&gt;=1)</formula>
    </cfRule>
  </conditionalFormatting>
  <conditionalFormatting sqref="K13:N43">
    <cfRule type="expression" dxfId="3" priority="12">
      <formula>OR($K13="土",$K13="日")</formula>
    </cfRule>
    <cfRule type="expression" dxfId="2" priority="3">
      <formula>OR(COUNTIF($L13,"昭和の日*")=1,COUNTIF($L13,"憲法記念日*")=1,COUNTIF($L13,"みどりの日*")=1,COUNTIF($L13,"こどもの日*")=1,COUNTIF($L13,"スポーツの日*")=1,COUNTIF($L13,"海の日*")=1,COUNTIF($L13,"山の日*")=1,COUNTIF($L13,"敬老の日*")=1,COUNTIF($L13,"秋分の日*")=1,COUNTIF($L13,"文化の日*")=1,COUNTIF($L13,"勤労感謝の日*")=1,COUNTIF($L13,"元日*")=1,COUNTIF($L13,"成人の日*")=1,COUNTIF($L13,"建国記念の日*")=1,COUNTIF($L13,"天皇誕生日*")=1,COUNTIF($L13,"春分の日*")=1,COUNTIF($L13,"振替休日*")&gt;=1,COUNTIF($L13,"代休*")&gt;=1)</formula>
    </cfRule>
  </conditionalFormatting>
  <conditionalFormatting sqref="O13:R43">
    <cfRule type="expression" dxfId="1" priority="1">
      <formula>OR(COUNTIF($P13,"昭和の日*")=1,COUNTIF($P13,"憲法記念日*")=1,COUNTIF($P13,"みどりの日*")=1,COUNTIF($P13,"こどもの日*")=1,COUNTIF($P13,"スポーツの日*")=1,COUNTIF($P13,"海の日*")=1,COUNTIF($P13,"山の日*")=1,COUNTIF($P13,"敬老の日*")=1,COUNTIF($P13,"秋分の日*")=1,COUNTIF($P13,"文化の日*")=1,COUNTIF($P13,"勤労感謝の日*")=1,COUNTIF($P13,"元日*")=1,COUNTIF($P13,"成人の日*")=1,COUNTIF($P13,"建国記念の日*")=1,COUNTIF($P13,"天皇誕生日*")=1,COUNTIF($P13,"春分の日*")=1,COUNTIF($P13,"振替休日*")&gt;=1,COUNTIF($P13,"代休*")&gt;=1)</formula>
    </cfRule>
    <cfRule type="expression" dxfId="0" priority="2">
      <formula>OR($O13="土",$O13="日")</formula>
    </cfRule>
  </conditionalFormatting>
  <dataValidations count="1">
    <dataValidation type="whole" allowBlank="1" showInputMessage="1" showErrorMessage="1" sqref="C10:R10">
      <formula1>1</formula1>
      <formula2>12</formula2>
    </dataValidation>
  </dataValidations>
  <printOptions horizontalCentered="1" verticalCentered="1"/>
  <pageMargins left="0.70866141732283472" right="0.70866141732283472" top="0.74803149606299213" bottom="0.74803149606299213" header="0.31496062992125984" footer="0.31496062992125984"/>
  <pageSetup paperSize="9" scale="58" orientation="portrait" horizontalDpi="4294967294"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data!$D$2:$D$5</xm:f>
          </x14:formula1>
          <xm:sqref>E13:F43</xm:sqref>
        </x14:dataValidation>
        <x14:dataValidation type="list" allowBlank="1" showInputMessage="1" showErrorMessage="1">
          <x14:formula1>
            <xm:f>data!$D$2:$D$5</xm:f>
          </x14:formula1>
          <xm:sqref>I13:J43</xm:sqref>
        </x14:dataValidation>
        <x14:dataValidation type="list" allowBlank="1" showInputMessage="1" showErrorMessage="1">
          <x14:formula1>
            <xm:f>data!$D$2:$D$5</xm:f>
          </x14:formula1>
          <xm:sqref>M13:N43 Q13:R43</xm:sqref>
        </x14:dataValidation>
        <x14:dataValidation type="list" allowBlank="1" showInputMessage="1" showErrorMessage="1">
          <x14:formula1>
            <xm:f>data!$F$2:$F$38</xm:f>
          </x14:formula1>
          <xm:sqref>I2:K2 O2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3"/>
  <sheetViews>
    <sheetView topLeftCell="A307" workbookViewId="0">
      <selection activeCell="C342" sqref="C342"/>
    </sheetView>
  </sheetViews>
  <sheetFormatPr defaultRowHeight="18.75"/>
  <cols>
    <col min="1" max="1" width="5.875" bestFit="1" customWidth="1"/>
    <col min="2" max="2" width="3.5" style="1" bestFit="1" customWidth="1"/>
    <col min="3" max="3" width="27.625" style="51" bestFit="1" customWidth="1"/>
    <col min="5" max="5" width="4.125" customWidth="1"/>
    <col min="6" max="6" width="12.125" bestFit="1" customWidth="1"/>
  </cols>
  <sheetData>
    <row r="1" spans="1:3" ht="19.5" thickBot="1">
      <c r="A1" s="1" t="s">
        <v>87</v>
      </c>
      <c r="B1" s="1" t="s">
        <v>88</v>
      </c>
      <c r="C1" s="47" t="s">
        <v>47</v>
      </c>
    </row>
    <row r="2" spans="1:3">
      <c r="A2" s="34" t="s">
        <v>18</v>
      </c>
      <c r="B2" s="1">
        <v>1</v>
      </c>
      <c r="C2" s="48" t="s">
        <v>89</v>
      </c>
    </row>
    <row r="3" spans="1:3">
      <c r="B3" s="1">
        <v>2</v>
      </c>
      <c r="C3" s="49" t="s">
        <v>89</v>
      </c>
    </row>
    <row r="4" spans="1:3">
      <c r="B4" s="1">
        <v>3</v>
      </c>
      <c r="C4" s="49" t="s">
        <v>89</v>
      </c>
    </row>
    <row r="5" spans="1:3">
      <c r="B5" s="1">
        <v>4</v>
      </c>
      <c r="C5" s="49" t="s">
        <v>90</v>
      </c>
    </row>
    <row r="6" spans="1:3">
      <c r="B6" s="1">
        <v>5</v>
      </c>
      <c r="C6" s="49" t="s">
        <v>89</v>
      </c>
    </row>
    <row r="7" spans="1:3">
      <c r="B7" s="1">
        <v>6</v>
      </c>
      <c r="C7" s="49" t="s">
        <v>91</v>
      </c>
    </row>
    <row r="8" spans="1:3">
      <c r="B8" s="1">
        <v>7</v>
      </c>
      <c r="C8" s="49" t="s">
        <v>92</v>
      </c>
    </row>
    <row r="9" spans="1:3">
      <c r="B9" s="1">
        <v>8</v>
      </c>
      <c r="C9" s="49" t="s">
        <v>89</v>
      </c>
    </row>
    <row r="10" spans="1:3">
      <c r="B10" s="1">
        <v>9</v>
      </c>
      <c r="C10" s="49" t="s">
        <v>89</v>
      </c>
    </row>
    <row r="11" spans="1:3">
      <c r="B11" s="1">
        <v>10</v>
      </c>
      <c r="C11" s="49" t="s">
        <v>93</v>
      </c>
    </row>
    <row r="12" spans="1:3">
      <c r="B12" s="1">
        <v>11</v>
      </c>
      <c r="C12" s="49" t="s">
        <v>94</v>
      </c>
    </row>
    <row r="13" spans="1:3">
      <c r="B13" s="1">
        <v>12</v>
      </c>
      <c r="C13" s="49" t="s">
        <v>95</v>
      </c>
    </row>
    <row r="14" spans="1:3">
      <c r="B14" s="1">
        <v>13</v>
      </c>
      <c r="C14" s="49" t="s">
        <v>96</v>
      </c>
    </row>
    <row r="15" spans="1:3">
      <c r="B15" s="1">
        <v>14</v>
      </c>
      <c r="C15" s="49" t="s">
        <v>97</v>
      </c>
    </row>
    <row r="16" spans="1:3">
      <c r="B16" s="1">
        <v>15</v>
      </c>
      <c r="C16" s="49" t="s">
        <v>89</v>
      </c>
    </row>
    <row r="17" spans="2:3">
      <c r="B17" s="1">
        <v>16</v>
      </c>
      <c r="C17" s="49" t="s">
        <v>89</v>
      </c>
    </row>
    <row r="18" spans="2:3">
      <c r="B18" s="1">
        <v>17</v>
      </c>
      <c r="C18" s="49" t="s">
        <v>89</v>
      </c>
    </row>
    <row r="19" spans="2:3">
      <c r="B19" s="1">
        <v>18</v>
      </c>
      <c r="C19" s="49" t="s">
        <v>98</v>
      </c>
    </row>
    <row r="20" spans="2:3">
      <c r="B20" s="1">
        <v>19</v>
      </c>
      <c r="C20" s="49" t="s">
        <v>89</v>
      </c>
    </row>
    <row r="21" spans="2:3">
      <c r="B21" s="1">
        <v>20</v>
      </c>
      <c r="C21" s="49" t="s">
        <v>99</v>
      </c>
    </row>
    <row r="22" spans="2:3">
      <c r="B22" s="1">
        <v>21</v>
      </c>
      <c r="C22" s="49" t="s">
        <v>89</v>
      </c>
    </row>
    <row r="23" spans="2:3">
      <c r="B23" s="1">
        <v>22</v>
      </c>
      <c r="C23" s="49" t="s">
        <v>89</v>
      </c>
    </row>
    <row r="24" spans="2:3">
      <c r="B24" s="1">
        <v>23</v>
      </c>
      <c r="C24" s="49" t="s">
        <v>100</v>
      </c>
    </row>
    <row r="25" spans="2:3">
      <c r="B25" s="1">
        <v>24</v>
      </c>
      <c r="C25" s="49" t="s">
        <v>101</v>
      </c>
    </row>
    <row r="26" spans="2:3">
      <c r="B26" s="1">
        <v>25</v>
      </c>
      <c r="C26" s="49" t="s">
        <v>102</v>
      </c>
    </row>
    <row r="27" spans="2:3">
      <c r="B27" s="1">
        <v>26</v>
      </c>
      <c r="C27" s="49" t="s">
        <v>103</v>
      </c>
    </row>
    <row r="28" spans="2:3">
      <c r="B28" s="1">
        <v>27</v>
      </c>
      <c r="C28" s="49" t="s">
        <v>89</v>
      </c>
    </row>
    <row r="29" spans="2:3">
      <c r="B29" s="1">
        <v>28</v>
      </c>
      <c r="C29" s="49" t="s">
        <v>104</v>
      </c>
    </row>
    <row r="30" spans="2:3">
      <c r="B30" s="1">
        <v>29</v>
      </c>
      <c r="C30" s="49" t="s">
        <v>105</v>
      </c>
    </row>
    <row r="31" spans="2:3">
      <c r="B31" s="1">
        <v>30</v>
      </c>
      <c r="C31" s="49" t="s">
        <v>89</v>
      </c>
    </row>
    <row r="32" spans="2:3">
      <c r="B32" s="1" t="s">
        <v>24</v>
      </c>
      <c r="C32" s="49"/>
    </row>
    <row r="33" spans="1:3">
      <c r="A33" s="34" t="s">
        <v>19</v>
      </c>
      <c r="B33" s="1">
        <v>1</v>
      </c>
      <c r="C33" s="49" t="s">
        <v>89</v>
      </c>
    </row>
    <row r="34" spans="1:3">
      <c r="B34" s="1">
        <v>2</v>
      </c>
      <c r="C34" s="49" t="s">
        <v>89</v>
      </c>
    </row>
    <row r="35" spans="1:3">
      <c r="B35" s="1">
        <v>3</v>
      </c>
      <c r="C35" s="49" t="s">
        <v>106</v>
      </c>
    </row>
    <row r="36" spans="1:3">
      <c r="B36" s="1">
        <v>4</v>
      </c>
      <c r="C36" s="49" t="s">
        <v>107</v>
      </c>
    </row>
    <row r="37" spans="1:3">
      <c r="B37" s="1">
        <v>5</v>
      </c>
      <c r="C37" s="49" t="s">
        <v>108</v>
      </c>
    </row>
    <row r="38" spans="1:3">
      <c r="B38" s="1">
        <v>6</v>
      </c>
      <c r="C38" s="49" t="s">
        <v>89</v>
      </c>
    </row>
    <row r="39" spans="1:3">
      <c r="B39" s="1">
        <v>7</v>
      </c>
      <c r="C39" s="49" t="s">
        <v>89</v>
      </c>
    </row>
    <row r="40" spans="1:3">
      <c r="B40" s="1">
        <v>8</v>
      </c>
      <c r="C40" s="49" t="s">
        <v>89</v>
      </c>
    </row>
    <row r="41" spans="1:3">
      <c r="B41" s="1">
        <v>9</v>
      </c>
      <c r="C41" s="49" t="s">
        <v>109</v>
      </c>
    </row>
    <row r="42" spans="1:3">
      <c r="B42" s="1">
        <v>10</v>
      </c>
      <c r="C42" s="49" t="s">
        <v>110</v>
      </c>
    </row>
    <row r="43" spans="1:3">
      <c r="B43" s="1">
        <v>11</v>
      </c>
      <c r="C43" s="49" t="s">
        <v>111</v>
      </c>
    </row>
    <row r="44" spans="1:3">
      <c r="B44" s="1">
        <v>12</v>
      </c>
      <c r="C44" s="49" t="s">
        <v>112</v>
      </c>
    </row>
    <row r="45" spans="1:3">
      <c r="B45" s="1">
        <v>13</v>
      </c>
      <c r="C45" s="49" t="s">
        <v>89</v>
      </c>
    </row>
    <row r="46" spans="1:3">
      <c r="B46" s="1">
        <v>14</v>
      </c>
      <c r="C46" s="49" t="s">
        <v>89</v>
      </c>
    </row>
    <row r="47" spans="1:3">
      <c r="B47" s="1">
        <v>15</v>
      </c>
      <c r="C47" s="49" t="s">
        <v>89</v>
      </c>
    </row>
    <row r="48" spans="1:3">
      <c r="B48" s="1">
        <v>16</v>
      </c>
      <c r="C48" s="49" t="s">
        <v>113</v>
      </c>
    </row>
    <row r="49" spans="1:3">
      <c r="B49" s="1">
        <v>17</v>
      </c>
      <c r="C49" s="49" t="s">
        <v>114</v>
      </c>
    </row>
    <row r="50" spans="1:3">
      <c r="B50" s="1">
        <v>18</v>
      </c>
      <c r="C50" s="49" t="s">
        <v>115</v>
      </c>
    </row>
    <row r="51" spans="1:3">
      <c r="B51" s="1">
        <v>19</v>
      </c>
      <c r="C51" s="49" t="s">
        <v>116</v>
      </c>
    </row>
    <row r="52" spans="1:3">
      <c r="B52" s="1">
        <v>20</v>
      </c>
      <c r="C52" s="49" t="s">
        <v>89</v>
      </c>
    </row>
    <row r="53" spans="1:3">
      <c r="B53" s="1">
        <v>21</v>
      </c>
      <c r="C53" s="49" t="s">
        <v>89</v>
      </c>
    </row>
    <row r="54" spans="1:3">
      <c r="B54" s="1">
        <v>22</v>
      </c>
      <c r="C54" s="49" t="s">
        <v>117</v>
      </c>
    </row>
    <row r="55" spans="1:3">
      <c r="B55" s="1">
        <v>23</v>
      </c>
      <c r="C55" s="49" t="s">
        <v>118</v>
      </c>
    </row>
    <row r="56" spans="1:3">
      <c r="B56" s="1">
        <v>24</v>
      </c>
      <c r="C56" s="49" t="s">
        <v>118</v>
      </c>
    </row>
    <row r="57" spans="1:3">
      <c r="B57" s="1">
        <v>25</v>
      </c>
      <c r="C57" s="49" t="s">
        <v>119</v>
      </c>
    </row>
    <row r="58" spans="1:3">
      <c r="B58" s="1">
        <v>26</v>
      </c>
      <c r="C58" s="49" t="s">
        <v>120</v>
      </c>
    </row>
    <row r="59" spans="1:3">
      <c r="B59" s="1">
        <v>27</v>
      </c>
      <c r="C59" s="49" t="s">
        <v>121</v>
      </c>
    </row>
    <row r="60" spans="1:3">
      <c r="B60" s="1">
        <v>28</v>
      </c>
      <c r="C60" s="49" t="s">
        <v>89</v>
      </c>
    </row>
    <row r="61" spans="1:3">
      <c r="B61" s="1">
        <v>29</v>
      </c>
      <c r="C61" s="49" t="s">
        <v>122</v>
      </c>
    </row>
    <row r="62" spans="1:3">
      <c r="B62" s="1">
        <v>30</v>
      </c>
      <c r="C62" s="49" t="s">
        <v>89</v>
      </c>
    </row>
    <row r="63" spans="1:3">
      <c r="B63" s="1">
        <v>31</v>
      </c>
      <c r="C63" s="49" t="s">
        <v>89</v>
      </c>
    </row>
    <row r="64" spans="1:3">
      <c r="A64" s="34" t="s">
        <v>20</v>
      </c>
      <c r="B64" s="1">
        <v>1</v>
      </c>
      <c r="C64" s="49" t="s">
        <v>123</v>
      </c>
    </row>
    <row r="65" spans="2:3">
      <c r="B65" s="1">
        <v>2</v>
      </c>
      <c r="C65" s="49" t="s">
        <v>124</v>
      </c>
    </row>
    <row r="66" spans="2:3">
      <c r="B66" s="1">
        <v>3</v>
      </c>
      <c r="C66" s="49" t="s">
        <v>125</v>
      </c>
    </row>
    <row r="67" spans="2:3">
      <c r="B67" s="1">
        <v>4</v>
      </c>
      <c r="C67" s="49" t="s">
        <v>89</v>
      </c>
    </row>
    <row r="68" spans="2:3">
      <c r="B68" s="1">
        <v>5</v>
      </c>
      <c r="C68" s="49" t="s">
        <v>89</v>
      </c>
    </row>
    <row r="69" spans="2:3">
      <c r="B69" s="1">
        <v>6</v>
      </c>
      <c r="C69" s="49" t="s">
        <v>126</v>
      </c>
    </row>
    <row r="70" spans="2:3">
      <c r="B70" s="1">
        <v>7</v>
      </c>
      <c r="C70" s="49" t="s">
        <v>127</v>
      </c>
    </row>
    <row r="71" spans="2:3">
      <c r="B71" s="1">
        <v>8</v>
      </c>
      <c r="C71" s="49" t="s">
        <v>89</v>
      </c>
    </row>
    <row r="72" spans="2:3">
      <c r="B72" s="1">
        <v>9</v>
      </c>
      <c r="C72" s="49" t="s">
        <v>103</v>
      </c>
    </row>
    <row r="73" spans="2:3">
      <c r="B73" s="1">
        <v>10</v>
      </c>
      <c r="C73" s="49" t="s">
        <v>89</v>
      </c>
    </row>
    <row r="74" spans="2:3">
      <c r="B74" s="1">
        <v>11</v>
      </c>
      <c r="C74" s="49" t="s">
        <v>89</v>
      </c>
    </row>
    <row r="75" spans="2:3">
      <c r="B75" s="1">
        <v>12</v>
      </c>
      <c r="C75" s="49" t="s">
        <v>89</v>
      </c>
    </row>
    <row r="76" spans="2:3">
      <c r="B76" s="1">
        <v>13</v>
      </c>
      <c r="C76" s="49" t="s">
        <v>128</v>
      </c>
    </row>
    <row r="77" spans="2:3">
      <c r="B77" s="1">
        <v>14</v>
      </c>
      <c r="C77" s="49" t="s">
        <v>129</v>
      </c>
    </row>
    <row r="78" spans="2:3">
      <c r="B78" s="1">
        <v>15</v>
      </c>
      <c r="C78" s="49" t="s">
        <v>109</v>
      </c>
    </row>
    <row r="79" spans="2:3">
      <c r="B79" s="1">
        <v>16</v>
      </c>
      <c r="C79" s="49" t="s">
        <v>130</v>
      </c>
    </row>
    <row r="80" spans="2:3">
      <c r="B80" s="1">
        <v>17</v>
      </c>
      <c r="C80" s="49" t="s">
        <v>89</v>
      </c>
    </row>
    <row r="81" spans="1:3">
      <c r="B81" s="1">
        <v>18</v>
      </c>
      <c r="C81" s="49" t="s">
        <v>89</v>
      </c>
    </row>
    <row r="82" spans="1:3">
      <c r="B82" s="1">
        <v>19</v>
      </c>
      <c r="C82" s="49" t="s">
        <v>89</v>
      </c>
    </row>
    <row r="83" spans="1:3">
      <c r="B83" s="1">
        <v>20</v>
      </c>
      <c r="C83" s="49" t="s">
        <v>89</v>
      </c>
    </row>
    <row r="84" spans="1:3">
      <c r="B84" s="1">
        <v>21</v>
      </c>
      <c r="C84" s="49" t="s">
        <v>89</v>
      </c>
    </row>
    <row r="85" spans="1:3">
      <c r="B85" s="1">
        <v>22</v>
      </c>
      <c r="C85" s="49" t="s">
        <v>131</v>
      </c>
    </row>
    <row r="86" spans="1:3">
      <c r="B86" s="1">
        <v>23</v>
      </c>
      <c r="C86" s="49" t="s">
        <v>132</v>
      </c>
    </row>
    <row r="87" spans="1:3">
      <c r="B87" s="1">
        <v>24</v>
      </c>
      <c r="C87" s="49" t="s">
        <v>89</v>
      </c>
    </row>
    <row r="88" spans="1:3">
      <c r="B88" s="1">
        <v>25</v>
      </c>
      <c r="C88" s="49" t="s">
        <v>89</v>
      </c>
    </row>
    <row r="89" spans="1:3">
      <c r="B89" s="1">
        <v>26</v>
      </c>
      <c r="C89" s="49" t="s">
        <v>133</v>
      </c>
    </row>
    <row r="90" spans="1:3">
      <c r="B90" s="1">
        <v>27</v>
      </c>
      <c r="C90" s="49" t="s">
        <v>134</v>
      </c>
    </row>
    <row r="91" spans="1:3">
      <c r="B91" s="1">
        <v>28</v>
      </c>
      <c r="C91" s="49" t="s">
        <v>117</v>
      </c>
    </row>
    <row r="92" spans="1:3">
      <c r="B92" s="1">
        <v>29</v>
      </c>
      <c r="C92" s="49" t="s">
        <v>89</v>
      </c>
    </row>
    <row r="93" spans="1:3">
      <c r="B93" s="1">
        <v>30</v>
      </c>
      <c r="C93" s="49" t="s">
        <v>135</v>
      </c>
    </row>
    <row r="94" spans="1:3">
      <c r="B94" s="1" t="s">
        <v>24</v>
      </c>
      <c r="C94" s="49"/>
    </row>
    <row r="95" spans="1:3">
      <c r="A95" s="34" t="s">
        <v>21</v>
      </c>
      <c r="B95" s="1">
        <v>1</v>
      </c>
      <c r="C95" s="49" t="s">
        <v>136</v>
      </c>
    </row>
    <row r="96" spans="1:3">
      <c r="B96" s="1">
        <v>2</v>
      </c>
      <c r="C96" s="49" t="s">
        <v>137</v>
      </c>
    </row>
    <row r="97" spans="2:3">
      <c r="B97" s="1">
        <v>3</v>
      </c>
      <c r="C97" s="49" t="s">
        <v>138</v>
      </c>
    </row>
    <row r="98" spans="2:3">
      <c r="B98" s="1">
        <v>4</v>
      </c>
      <c r="C98" s="49" t="s">
        <v>139</v>
      </c>
    </row>
    <row r="99" spans="2:3">
      <c r="B99" s="1">
        <v>5</v>
      </c>
      <c r="C99" s="49" t="s">
        <v>140</v>
      </c>
    </row>
    <row r="100" spans="2:3">
      <c r="B100" s="1">
        <v>6</v>
      </c>
      <c r="C100" s="49" t="s">
        <v>141</v>
      </c>
    </row>
    <row r="101" spans="2:3">
      <c r="B101" s="1">
        <v>7</v>
      </c>
      <c r="C101" s="49" t="s">
        <v>89</v>
      </c>
    </row>
    <row r="102" spans="2:3">
      <c r="B102" s="1">
        <v>8</v>
      </c>
      <c r="C102" s="49" t="s">
        <v>89</v>
      </c>
    </row>
    <row r="103" spans="2:3">
      <c r="B103" s="1">
        <v>9</v>
      </c>
      <c r="C103" s="49" t="s">
        <v>89</v>
      </c>
    </row>
    <row r="104" spans="2:3">
      <c r="B104" s="1">
        <v>10</v>
      </c>
      <c r="C104" s="49" t="s">
        <v>89</v>
      </c>
    </row>
    <row r="105" spans="2:3">
      <c r="B105" s="1">
        <v>11</v>
      </c>
      <c r="C105" s="49" t="s">
        <v>89</v>
      </c>
    </row>
    <row r="106" spans="2:3">
      <c r="B106" s="1">
        <v>12</v>
      </c>
      <c r="C106" s="49" t="s">
        <v>89</v>
      </c>
    </row>
    <row r="107" spans="2:3">
      <c r="B107" s="1">
        <v>13</v>
      </c>
      <c r="C107" s="49" t="s">
        <v>89</v>
      </c>
    </row>
    <row r="108" spans="2:3">
      <c r="B108" s="1">
        <v>14</v>
      </c>
      <c r="C108" s="49" t="s">
        <v>142</v>
      </c>
    </row>
    <row r="109" spans="2:3">
      <c r="B109" s="1">
        <v>15</v>
      </c>
      <c r="C109" s="49" t="s">
        <v>143</v>
      </c>
    </row>
    <row r="110" spans="2:3">
      <c r="B110" s="1">
        <v>16</v>
      </c>
      <c r="C110" s="49" t="s">
        <v>143</v>
      </c>
    </row>
    <row r="111" spans="2:3">
      <c r="B111" s="1">
        <v>17</v>
      </c>
      <c r="C111" s="49" t="s">
        <v>144</v>
      </c>
    </row>
    <row r="112" spans="2:3">
      <c r="B112" s="1">
        <v>18</v>
      </c>
      <c r="C112" s="49" t="s">
        <v>145</v>
      </c>
    </row>
    <row r="113" spans="1:3">
      <c r="B113" s="1">
        <v>19</v>
      </c>
      <c r="C113" s="49" t="s">
        <v>146</v>
      </c>
    </row>
    <row r="114" spans="1:3">
      <c r="B114" s="1">
        <v>20</v>
      </c>
      <c r="C114" s="49" t="s">
        <v>147</v>
      </c>
    </row>
    <row r="115" spans="1:3">
      <c r="B115" s="1">
        <v>21</v>
      </c>
      <c r="C115" s="49" t="s">
        <v>148</v>
      </c>
    </row>
    <row r="116" spans="1:3">
      <c r="B116" s="1">
        <v>22</v>
      </c>
      <c r="C116" s="49" t="s">
        <v>89</v>
      </c>
    </row>
    <row r="117" spans="1:3">
      <c r="B117" s="1">
        <v>23</v>
      </c>
      <c r="C117" s="49" t="s">
        <v>89</v>
      </c>
    </row>
    <row r="118" spans="1:3">
      <c r="B118" s="1">
        <v>24</v>
      </c>
      <c r="C118" s="49" t="s">
        <v>149</v>
      </c>
    </row>
    <row r="119" spans="1:3">
      <c r="B119" s="1">
        <v>25</v>
      </c>
      <c r="C119" s="49" t="s">
        <v>89</v>
      </c>
    </row>
    <row r="120" spans="1:3">
      <c r="B120" s="1">
        <v>26</v>
      </c>
      <c r="C120" s="49" t="s">
        <v>89</v>
      </c>
    </row>
    <row r="121" spans="1:3">
      <c r="B121" s="1">
        <v>27</v>
      </c>
      <c r="C121" s="49" t="s">
        <v>89</v>
      </c>
    </row>
    <row r="122" spans="1:3">
      <c r="B122" s="1">
        <v>28</v>
      </c>
      <c r="C122" s="49" t="s">
        <v>89</v>
      </c>
    </row>
    <row r="123" spans="1:3">
      <c r="B123" s="1">
        <v>29</v>
      </c>
      <c r="C123" s="49" t="s">
        <v>150</v>
      </c>
    </row>
    <row r="124" spans="1:3">
      <c r="B124" s="1">
        <v>30</v>
      </c>
      <c r="C124" s="49" t="s">
        <v>89</v>
      </c>
    </row>
    <row r="125" spans="1:3">
      <c r="B125" s="1">
        <v>31</v>
      </c>
      <c r="C125" s="49" t="s">
        <v>235</v>
      </c>
    </row>
    <row r="126" spans="1:3">
      <c r="A126" s="34" t="s">
        <v>22</v>
      </c>
      <c r="B126" s="1">
        <v>1</v>
      </c>
      <c r="C126" s="49" t="s">
        <v>151</v>
      </c>
    </row>
    <row r="127" spans="1:3">
      <c r="B127" s="1">
        <v>2</v>
      </c>
      <c r="C127" s="49" t="s">
        <v>152</v>
      </c>
    </row>
    <row r="128" spans="1:3">
      <c r="B128" s="1">
        <v>3</v>
      </c>
      <c r="C128" s="49" t="s">
        <v>153</v>
      </c>
    </row>
    <row r="129" spans="2:3">
      <c r="B129" s="1">
        <v>4</v>
      </c>
      <c r="C129" s="49" t="s">
        <v>154</v>
      </c>
    </row>
    <row r="130" spans="2:3">
      <c r="B130" s="1">
        <v>5</v>
      </c>
      <c r="C130" s="49" t="s">
        <v>89</v>
      </c>
    </row>
    <row r="131" spans="2:3">
      <c r="B131" s="1">
        <v>6</v>
      </c>
      <c r="C131" s="49" t="s">
        <v>89</v>
      </c>
    </row>
    <row r="132" spans="2:3">
      <c r="B132" s="1">
        <v>7</v>
      </c>
      <c r="C132" s="49" t="s">
        <v>89</v>
      </c>
    </row>
    <row r="133" spans="2:3">
      <c r="B133" s="1">
        <v>8</v>
      </c>
      <c r="C133" s="49" t="s">
        <v>89</v>
      </c>
    </row>
    <row r="134" spans="2:3">
      <c r="B134" s="1">
        <v>9</v>
      </c>
      <c r="C134" s="49" t="s">
        <v>89</v>
      </c>
    </row>
    <row r="135" spans="2:3">
      <c r="B135" s="1">
        <v>10</v>
      </c>
      <c r="C135" s="49" t="s">
        <v>89</v>
      </c>
    </row>
    <row r="136" spans="2:3">
      <c r="B136" s="1">
        <v>11</v>
      </c>
      <c r="C136" s="49" t="s">
        <v>155</v>
      </c>
    </row>
    <row r="137" spans="2:3">
      <c r="B137" s="1">
        <v>12</v>
      </c>
      <c r="C137" s="49" t="s">
        <v>89</v>
      </c>
    </row>
    <row r="138" spans="2:3">
      <c r="B138" s="1">
        <v>13</v>
      </c>
      <c r="C138" s="49" t="s">
        <v>89</v>
      </c>
    </row>
    <row r="139" spans="2:3">
      <c r="B139" s="1">
        <v>14</v>
      </c>
      <c r="C139" s="49" t="s">
        <v>156</v>
      </c>
    </row>
    <row r="140" spans="2:3">
      <c r="B140" s="1">
        <v>15</v>
      </c>
      <c r="C140" s="49" t="s">
        <v>156</v>
      </c>
    </row>
    <row r="141" spans="2:3">
      <c r="B141" s="1">
        <v>16</v>
      </c>
      <c r="C141" s="49" t="s">
        <v>156</v>
      </c>
    </row>
    <row r="142" spans="2:3">
      <c r="B142" s="1">
        <v>17</v>
      </c>
      <c r="C142" s="49" t="s">
        <v>89</v>
      </c>
    </row>
    <row r="143" spans="2:3">
      <c r="B143" s="1">
        <v>18</v>
      </c>
      <c r="C143" s="49" t="s">
        <v>89</v>
      </c>
    </row>
    <row r="144" spans="2:3">
      <c r="B144" s="1">
        <v>19</v>
      </c>
      <c r="C144" s="49" t="s">
        <v>89</v>
      </c>
    </row>
    <row r="145" spans="1:3">
      <c r="B145" s="1">
        <v>20</v>
      </c>
      <c r="C145" s="49" t="s">
        <v>89</v>
      </c>
    </row>
    <row r="146" spans="1:3">
      <c r="B146" s="1">
        <v>21</v>
      </c>
      <c r="C146" s="49" t="s">
        <v>157</v>
      </c>
    </row>
    <row r="147" spans="1:3">
      <c r="B147" s="1">
        <v>22</v>
      </c>
      <c r="C147" s="49" t="s">
        <v>158</v>
      </c>
    </row>
    <row r="148" spans="1:3">
      <c r="B148" s="1">
        <v>23</v>
      </c>
      <c r="C148" s="49" t="s">
        <v>159</v>
      </c>
    </row>
    <row r="149" spans="1:3">
      <c r="B149" s="1">
        <v>24</v>
      </c>
      <c r="C149" s="49" t="s">
        <v>160</v>
      </c>
    </row>
    <row r="150" spans="1:3">
      <c r="B150" s="1">
        <v>25</v>
      </c>
      <c r="C150" s="49" t="s">
        <v>161</v>
      </c>
    </row>
    <row r="151" spans="1:3">
      <c r="B151" s="1">
        <v>26</v>
      </c>
      <c r="C151" s="49" t="s">
        <v>162</v>
      </c>
    </row>
    <row r="152" spans="1:3">
      <c r="B152" s="1">
        <v>27</v>
      </c>
      <c r="C152" s="49" t="s">
        <v>163</v>
      </c>
    </row>
    <row r="153" spans="1:3">
      <c r="B153" s="1">
        <v>28</v>
      </c>
      <c r="C153" s="49" t="s">
        <v>89</v>
      </c>
    </row>
    <row r="154" spans="1:3">
      <c r="B154" s="1">
        <v>29</v>
      </c>
      <c r="C154" s="49" t="s">
        <v>89</v>
      </c>
    </row>
    <row r="155" spans="1:3">
      <c r="B155" s="1">
        <v>30</v>
      </c>
      <c r="C155" s="49" t="s">
        <v>89</v>
      </c>
    </row>
    <row r="156" spans="1:3">
      <c r="B156" s="1">
        <v>31</v>
      </c>
      <c r="C156" s="49" t="s">
        <v>89</v>
      </c>
    </row>
    <row r="157" spans="1:3">
      <c r="A157" s="34" t="s">
        <v>23</v>
      </c>
      <c r="B157" s="1">
        <v>1</v>
      </c>
      <c r="C157" s="49" t="s">
        <v>89</v>
      </c>
    </row>
    <row r="158" spans="1:3">
      <c r="B158" s="1">
        <v>2</v>
      </c>
      <c r="C158" s="49" t="s">
        <v>89</v>
      </c>
    </row>
    <row r="159" spans="1:3">
      <c r="B159" s="1">
        <v>3</v>
      </c>
      <c r="C159" s="49" t="s">
        <v>89</v>
      </c>
    </row>
    <row r="160" spans="1:3">
      <c r="B160" s="1">
        <v>4</v>
      </c>
      <c r="C160" s="49" t="s">
        <v>89</v>
      </c>
    </row>
    <row r="161" spans="2:3">
      <c r="B161" s="1">
        <v>5</v>
      </c>
      <c r="C161" s="49" t="s">
        <v>89</v>
      </c>
    </row>
    <row r="162" spans="2:3">
      <c r="B162" s="1">
        <v>6</v>
      </c>
      <c r="C162" s="49" t="s">
        <v>89</v>
      </c>
    </row>
    <row r="163" spans="2:3">
      <c r="B163" s="1">
        <v>7</v>
      </c>
      <c r="C163" s="49" t="s">
        <v>89</v>
      </c>
    </row>
    <row r="164" spans="2:3">
      <c r="B164" s="1">
        <v>8</v>
      </c>
      <c r="C164" s="49" t="s">
        <v>89</v>
      </c>
    </row>
    <row r="165" spans="2:3">
      <c r="B165" s="1">
        <v>9</v>
      </c>
      <c r="C165" s="49" t="s">
        <v>164</v>
      </c>
    </row>
    <row r="166" spans="2:3">
      <c r="B166" s="1">
        <v>10</v>
      </c>
      <c r="C166" s="49" t="s">
        <v>89</v>
      </c>
    </row>
    <row r="167" spans="2:3">
      <c r="B167" s="1">
        <v>11</v>
      </c>
      <c r="C167" s="49" t="s">
        <v>165</v>
      </c>
    </row>
    <row r="168" spans="2:3">
      <c r="B168" s="1">
        <v>12</v>
      </c>
      <c r="C168" s="49" t="s">
        <v>97</v>
      </c>
    </row>
    <row r="169" spans="2:3">
      <c r="B169" s="1">
        <v>13</v>
      </c>
      <c r="C169" s="49" t="s">
        <v>166</v>
      </c>
    </row>
    <row r="170" spans="2:3">
      <c r="B170" s="1">
        <v>14</v>
      </c>
      <c r="C170" s="49" t="s">
        <v>167</v>
      </c>
    </row>
    <row r="171" spans="2:3">
      <c r="B171" s="1">
        <v>15</v>
      </c>
      <c r="C171" s="49" t="s">
        <v>168</v>
      </c>
    </row>
    <row r="172" spans="2:3">
      <c r="B172" s="1">
        <v>16</v>
      </c>
      <c r="C172" s="49" t="s">
        <v>169</v>
      </c>
    </row>
    <row r="173" spans="2:3">
      <c r="B173" s="1">
        <v>17</v>
      </c>
      <c r="C173" s="49" t="s">
        <v>89</v>
      </c>
    </row>
    <row r="174" spans="2:3">
      <c r="B174" s="1">
        <v>18</v>
      </c>
      <c r="C174" s="49" t="s">
        <v>170</v>
      </c>
    </row>
    <row r="175" spans="2:3">
      <c r="B175" s="1">
        <v>19</v>
      </c>
      <c r="C175" s="49" t="s">
        <v>89</v>
      </c>
    </row>
    <row r="176" spans="2:3">
      <c r="B176" s="1">
        <v>20</v>
      </c>
      <c r="C176" s="49" t="s">
        <v>171</v>
      </c>
    </row>
    <row r="177" spans="1:3">
      <c r="B177" s="1">
        <v>21</v>
      </c>
      <c r="C177" s="49" t="s">
        <v>89</v>
      </c>
    </row>
    <row r="178" spans="1:3">
      <c r="B178" s="1">
        <v>22</v>
      </c>
      <c r="C178" s="49" t="s">
        <v>172</v>
      </c>
    </row>
    <row r="179" spans="1:3">
      <c r="B179" s="1">
        <v>23</v>
      </c>
      <c r="C179" s="49" t="s">
        <v>173</v>
      </c>
    </row>
    <row r="180" spans="1:3">
      <c r="B180" s="1">
        <v>24</v>
      </c>
      <c r="C180" s="49" t="s">
        <v>89</v>
      </c>
    </row>
    <row r="181" spans="1:3">
      <c r="B181" s="1">
        <v>25</v>
      </c>
      <c r="C181" s="49" t="s">
        <v>89</v>
      </c>
    </row>
    <row r="182" spans="1:3">
      <c r="B182" s="1">
        <v>26</v>
      </c>
      <c r="C182" s="49" t="s">
        <v>109</v>
      </c>
    </row>
    <row r="183" spans="1:3">
      <c r="B183" s="1">
        <v>27</v>
      </c>
      <c r="C183" s="49" t="s">
        <v>89</v>
      </c>
    </row>
    <row r="184" spans="1:3">
      <c r="B184" s="1">
        <v>28</v>
      </c>
      <c r="C184" s="49" t="s">
        <v>111</v>
      </c>
    </row>
    <row r="185" spans="1:3">
      <c r="B185" s="1">
        <v>29</v>
      </c>
      <c r="C185" s="49" t="s">
        <v>89</v>
      </c>
    </row>
    <row r="186" spans="1:3">
      <c r="B186" s="1">
        <v>30</v>
      </c>
      <c r="C186" s="49" t="s">
        <v>89</v>
      </c>
    </row>
    <row r="187" spans="1:3">
      <c r="B187" s="1" t="s">
        <v>24</v>
      </c>
      <c r="C187" s="49"/>
    </row>
    <row r="188" spans="1:3">
      <c r="A188" s="34" t="s">
        <v>25</v>
      </c>
      <c r="B188" s="1">
        <v>1</v>
      </c>
      <c r="C188" s="49" t="s">
        <v>89</v>
      </c>
    </row>
    <row r="189" spans="1:3">
      <c r="B189" s="1">
        <v>2</v>
      </c>
      <c r="C189" s="49" t="s">
        <v>89</v>
      </c>
    </row>
    <row r="190" spans="1:3">
      <c r="B190" s="1">
        <v>3</v>
      </c>
      <c r="C190" s="49" t="s">
        <v>113</v>
      </c>
    </row>
    <row r="191" spans="1:3">
      <c r="B191" s="1">
        <v>4</v>
      </c>
      <c r="C191" s="49" t="s">
        <v>114</v>
      </c>
    </row>
    <row r="192" spans="1:3">
      <c r="B192" s="1">
        <v>5</v>
      </c>
      <c r="C192" s="49" t="s">
        <v>115</v>
      </c>
    </row>
    <row r="193" spans="2:3">
      <c r="B193" s="1">
        <v>6</v>
      </c>
      <c r="C193" s="49" t="s">
        <v>116</v>
      </c>
    </row>
    <row r="194" spans="2:3">
      <c r="B194" s="1">
        <v>7</v>
      </c>
      <c r="C194" s="49" t="s">
        <v>174</v>
      </c>
    </row>
    <row r="195" spans="2:3">
      <c r="B195" s="1">
        <v>8</v>
      </c>
      <c r="C195" s="49" t="s">
        <v>175</v>
      </c>
    </row>
    <row r="196" spans="2:3">
      <c r="B196" s="1">
        <v>9</v>
      </c>
      <c r="C196" s="49" t="s">
        <v>176</v>
      </c>
    </row>
    <row r="197" spans="2:3">
      <c r="B197" s="1">
        <v>10</v>
      </c>
      <c r="C197" s="49" t="s">
        <v>117</v>
      </c>
    </row>
    <row r="198" spans="2:3">
      <c r="B198" s="1">
        <v>11</v>
      </c>
      <c r="C198" s="49" t="s">
        <v>177</v>
      </c>
    </row>
    <row r="199" spans="2:3">
      <c r="B199" s="1">
        <v>12</v>
      </c>
      <c r="C199" s="49" t="s">
        <v>178</v>
      </c>
    </row>
    <row r="200" spans="2:3">
      <c r="B200" s="1">
        <v>13</v>
      </c>
      <c r="C200" s="49" t="s">
        <v>179</v>
      </c>
    </row>
    <row r="201" spans="2:3">
      <c r="B201" s="1">
        <v>14</v>
      </c>
      <c r="C201" s="49" t="s">
        <v>180</v>
      </c>
    </row>
    <row r="202" spans="2:3">
      <c r="B202" s="1">
        <v>15</v>
      </c>
      <c r="C202" s="49" t="s">
        <v>89</v>
      </c>
    </row>
    <row r="203" spans="2:3">
      <c r="B203" s="1">
        <v>16</v>
      </c>
      <c r="C203" s="49" t="s">
        <v>181</v>
      </c>
    </row>
    <row r="204" spans="2:3">
      <c r="B204" s="1">
        <v>17</v>
      </c>
      <c r="C204" s="49" t="s">
        <v>89</v>
      </c>
    </row>
    <row r="205" spans="2:3">
      <c r="B205" s="1">
        <v>18</v>
      </c>
      <c r="C205" s="49" t="s">
        <v>89</v>
      </c>
    </row>
    <row r="206" spans="2:3">
      <c r="B206" s="1">
        <v>19</v>
      </c>
      <c r="C206" s="49" t="s">
        <v>89</v>
      </c>
    </row>
    <row r="207" spans="2:3">
      <c r="B207" s="1">
        <v>20</v>
      </c>
      <c r="C207" s="49" t="s">
        <v>89</v>
      </c>
    </row>
    <row r="208" spans="2:3">
      <c r="B208" s="1">
        <v>21</v>
      </c>
      <c r="C208" s="49" t="s">
        <v>182</v>
      </c>
    </row>
    <row r="209" spans="1:3">
      <c r="B209" s="1">
        <v>22</v>
      </c>
      <c r="C209" s="49" t="s">
        <v>183</v>
      </c>
    </row>
    <row r="210" spans="1:3">
      <c r="B210" s="1">
        <v>23</v>
      </c>
      <c r="C210" s="49" t="s">
        <v>89</v>
      </c>
    </row>
    <row r="211" spans="1:3">
      <c r="B211" s="1">
        <v>24</v>
      </c>
      <c r="C211" s="49" t="s">
        <v>89</v>
      </c>
    </row>
    <row r="212" spans="1:3">
      <c r="B212" s="1">
        <v>25</v>
      </c>
      <c r="C212" s="49" t="s">
        <v>184</v>
      </c>
    </row>
    <row r="213" spans="1:3">
      <c r="B213" s="1">
        <v>26</v>
      </c>
      <c r="C213" s="49" t="s">
        <v>89</v>
      </c>
    </row>
    <row r="214" spans="1:3">
      <c r="B214" s="1">
        <v>27</v>
      </c>
      <c r="C214" s="49" t="s">
        <v>185</v>
      </c>
    </row>
    <row r="215" spans="1:3">
      <c r="B215" s="1">
        <v>28</v>
      </c>
      <c r="C215" s="49" t="s">
        <v>186</v>
      </c>
    </row>
    <row r="216" spans="1:3">
      <c r="B216" s="1">
        <v>29</v>
      </c>
      <c r="C216" s="49" t="s">
        <v>89</v>
      </c>
    </row>
    <row r="217" spans="1:3">
      <c r="B217" s="1">
        <v>30</v>
      </c>
      <c r="C217" s="49" t="s">
        <v>89</v>
      </c>
    </row>
    <row r="218" spans="1:3">
      <c r="B218" s="1">
        <v>31</v>
      </c>
      <c r="C218" s="49"/>
    </row>
    <row r="219" spans="1:3">
      <c r="A219" s="34" t="s">
        <v>26</v>
      </c>
      <c r="B219" s="1">
        <v>1</v>
      </c>
      <c r="C219" s="49" t="s">
        <v>89</v>
      </c>
    </row>
    <row r="220" spans="1:3">
      <c r="B220" s="1">
        <v>2</v>
      </c>
      <c r="C220" s="49" t="s">
        <v>89</v>
      </c>
    </row>
    <row r="221" spans="1:3">
      <c r="B221" s="1">
        <v>3</v>
      </c>
      <c r="C221" s="49" t="s">
        <v>188</v>
      </c>
    </row>
    <row r="222" spans="1:3">
      <c r="B222" s="1">
        <v>4</v>
      </c>
      <c r="C222" s="49" t="s">
        <v>136</v>
      </c>
    </row>
    <row r="223" spans="1:3">
      <c r="B223" s="1">
        <v>5</v>
      </c>
      <c r="C223" s="49" t="s">
        <v>89</v>
      </c>
    </row>
    <row r="224" spans="1:3">
      <c r="B224" s="1">
        <v>6</v>
      </c>
      <c r="C224" s="49" t="s">
        <v>89</v>
      </c>
    </row>
    <row r="225" spans="2:3">
      <c r="B225" s="1">
        <v>7</v>
      </c>
      <c r="C225" s="49" t="s">
        <v>189</v>
      </c>
    </row>
    <row r="226" spans="2:3">
      <c r="B226" s="1">
        <v>8</v>
      </c>
      <c r="C226" s="49" t="s">
        <v>190</v>
      </c>
    </row>
    <row r="227" spans="2:3">
      <c r="B227" s="1">
        <v>9</v>
      </c>
      <c r="C227" s="49" t="s">
        <v>109</v>
      </c>
    </row>
    <row r="228" spans="2:3">
      <c r="B228" s="1">
        <v>10</v>
      </c>
      <c r="C228" s="49" t="s">
        <v>111</v>
      </c>
    </row>
    <row r="229" spans="2:3">
      <c r="B229" s="1">
        <v>11</v>
      </c>
      <c r="C229" s="49" t="s">
        <v>89</v>
      </c>
    </row>
    <row r="230" spans="2:3">
      <c r="B230" s="1">
        <v>12</v>
      </c>
      <c r="C230" s="49" t="s">
        <v>89</v>
      </c>
    </row>
    <row r="231" spans="2:3">
      <c r="B231" s="1">
        <v>13</v>
      </c>
      <c r="C231" s="49" t="s">
        <v>89</v>
      </c>
    </row>
    <row r="232" spans="2:3">
      <c r="B232" s="1">
        <v>14</v>
      </c>
      <c r="C232" s="49" t="s">
        <v>89</v>
      </c>
    </row>
    <row r="233" spans="2:3">
      <c r="B233" s="1">
        <v>15</v>
      </c>
      <c r="C233" s="49" t="s">
        <v>89</v>
      </c>
    </row>
    <row r="234" spans="2:3">
      <c r="B234" s="1">
        <v>16</v>
      </c>
      <c r="C234" s="49" t="s">
        <v>131</v>
      </c>
    </row>
    <row r="235" spans="2:3">
      <c r="B235" s="1">
        <v>17</v>
      </c>
      <c r="C235" s="49" t="s">
        <v>132</v>
      </c>
    </row>
    <row r="236" spans="2:3">
      <c r="B236" s="1">
        <v>18</v>
      </c>
      <c r="C236" s="49" t="s">
        <v>89</v>
      </c>
    </row>
    <row r="237" spans="2:3">
      <c r="B237" s="1">
        <v>19</v>
      </c>
      <c r="C237" s="49" t="s">
        <v>89</v>
      </c>
    </row>
    <row r="238" spans="2:3">
      <c r="B238" s="1">
        <v>20</v>
      </c>
      <c r="C238" s="49" t="s">
        <v>133</v>
      </c>
    </row>
    <row r="239" spans="2:3">
      <c r="B239" s="1">
        <v>21</v>
      </c>
      <c r="C239" s="49" t="s">
        <v>134</v>
      </c>
    </row>
    <row r="240" spans="2:3">
      <c r="B240" s="1">
        <v>22</v>
      </c>
      <c r="C240" s="49" t="s">
        <v>117</v>
      </c>
    </row>
    <row r="241" spans="1:3">
      <c r="B241" s="1">
        <v>23</v>
      </c>
      <c r="C241" s="49" t="s">
        <v>191</v>
      </c>
    </row>
    <row r="242" spans="1:3">
      <c r="B242" s="1">
        <v>24</v>
      </c>
      <c r="C242" s="49" t="s">
        <v>89</v>
      </c>
    </row>
    <row r="243" spans="1:3">
      <c r="B243" s="1">
        <v>25</v>
      </c>
      <c r="C243" s="49" t="s">
        <v>192</v>
      </c>
    </row>
    <row r="244" spans="1:3">
      <c r="B244" s="1">
        <v>26</v>
      </c>
      <c r="C244" s="49" t="s">
        <v>89</v>
      </c>
    </row>
    <row r="245" spans="1:3">
      <c r="B245" s="1">
        <v>27</v>
      </c>
      <c r="C245" s="49" t="s">
        <v>89</v>
      </c>
    </row>
    <row r="246" spans="1:3">
      <c r="B246" s="1">
        <v>28</v>
      </c>
      <c r="C246" s="49" t="s">
        <v>89</v>
      </c>
    </row>
    <row r="247" spans="1:3">
      <c r="B247" s="1">
        <v>29</v>
      </c>
      <c r="C247" s="49" t="s">
        <v>89</v>
      </c>
    </row>
    <row r="248" spans="1:3">
      <c r="B248" s="1">
        <v>30</v>
      </c>
      <c r="C248" s="49" t="s">
        <v>193</v>
      </c>
    </row>
    <row r="249" spans="1:3">
      <c r="B249" s="1" t="s">
        <v>24</v>
      </c>
      <c r="C249" s="49"/>
    </row>
    <row r="250" spans="1:3">
      <c r="A250" s="34" t="s">
        <v>27</v>
      </c>
      <c r="B250" s="1">
        <v>1</v>
      </c>
      <c r="C250" s="49" t="s">
        <v>194</v>
      </c>
    </row>
    <row r="251" spans="1:3">
      <c r="B251" s="1">
        <v>2</v>
      </c>
      <c r="C251" s="49" t="s">
        <v>89</v>
      </c>
    </row>
    <row r="252" spans="1:3">
      <c r="B252" s="1">
        <v>3</v>
      </c>
      <c r="C252" s="49" t="s">
        <v>89</v>
      </c>
    </row>
    <row r="253" spans="1:3">
      <c r="B253" s="1">
        <v>4</v>
      </c>
      <c r="C253" s="49" t="s">
        <v>89</v>
      </c>
    </row>
    <row r="254" spans="1:3">
      <c r="B254" s="1">
        <v>5</v>
      </c>
      <c r="C254" s="49" t="s">
        <v>89</v>
      </c>
    </row>
    <row r="255" spans="1:3">
      <c r="B255" s="1">
        <v>6</v>
      </c>
      <c r="C255" s="49" t="s">
        <v>195</v>
      </c>
    </row>
    <row r="256" spans="1:3">
      <c r="B256" s="1">
        <v>7</v>
      </c>
      <c r="C256" s="49" t="s">
        <v>196</v>
      </c>
    </row>
    <row r="257" spans="2:3">
      <c r="B257" s="1">
        <v>8</v>
      </c>
      <c r="C257" s="49" t="s">
        <v>89</v>
      </c>
    </row>
    <row r="258" spans="2:3">
      <c r="B258" s="1">
        <v>9</v>
      </c>
      <c r="C258" s="49" t="s">
        <v>89</v>
      </c>
    </row>
    <row r="259" spans="2:3">
      <c r="B259" s="1">
        <v>10</v>
      </c>
      <c r="C259" s="49" t="s">
        <v>89</v>
      </c>
    </row>
    <row r="260" spans="2:3">
      <c r="B260" s="1">
        <v>11</v>
      </c>
      <c r="C260" s="49" t="s">
        <v>197</v>
      </c>
    </row>
    <row r="261" spans="2:3">
      <c r="B261" s="1">
        <v>12</v>
      </c>
      <c r="C261" s="49" t="s">
        <v>198</v>
      </c>
    </row>
    <row r="262" spans="2:3">
      <c r="B262" s="1">
        <v>13</v>
      </c>
      <c r="C262" s="49" t="s">
        <v>199</v>
      </c>
    </row>
    <row r="263" spans="2:3">
      <c r="B263" s="1">
        <v>14</v>
      </c>
      <c r="C263" s="49" t="s">
        <v>200</v>
      </c>
    </row>
    <row r="264" spans="2:3">
      <c r="B264" s="1">
        <v>15</v>
      </c>
      <c r="C264" s="49" t="s">
        <v>187</v>
      </c>
    </row>
    <row r="265" spans="2:3">
      <c r="B265" s="1">
        <v>16</v>
      </c>
      <c r="C265" s="49" t="s">
        <v>89</v>
      </c>
    </row>
    <row r="266" spans="2:3">
      <c r="B266" s="1">
        <v>17</v>
      </c>
      <c r="C266" s="49" t="s">
        <v>89</v>
      </c>
    </row>
    <row r="267" spans="2:3">
      <c r="B267" s="1">
        <v>18</v>
      </c>
      <c r="C267" s="49" t="s">
        <v>201</v>
      </c>
    </row>
    <row r="268" spans="2:3">
      <c r="B268" s="1">
        <v>19</v>
      </c>
      <c r="C268" s="49" t="s">
        <v>202</v>
      </c>
    </row>
    <row r="269" spans="2:3">
      <c r="B269" s="1">
        <v>20</v>
      </c>
      <c r="C269" s="49" t="s">
        <v>203</v>
      </c>
    </row>
    <row r="270" spans="2:3">
      <c r="B270" s="1">
        <v>21</v>
      </c>
      <c r="C270" s="49" t="s">
        <v>204</v>
      </c>
    </row>
    <row r="271" spans="2:3">
      <c r="B271" s="1">
        <v>22</v>
      </c>
      <c r="C271" s="49" t="s">
        <v>205</v>
      </c>
    </row>
    <row r="272" spans="2:3">
      <c r="B272" s="1">
        <v>23</v>
      </c>
      <c r="C272" s="49" t="s">
        <v>89</v>
      </c>
    </row>
    <row r="273" spans="1:3">
      <c r="B273" s="1">
        <v>24</v>
      </c>
      <c r="C273" s="49" t="s">
        <v>89</v>
      </c>
    </row>
    <row r="274" spans="1:3">
      <c r="B274" s="1">
        <v>25</v>
      </c>
      <c r="C274" s="49" t="s">
        <v>206</v>
      </c>
    </row>
    <row r="275" spans="1:3">
      <c r="B275" s="1">
        <v>26</v>
      </c>
      <c r="C275" s="49" t="s">
        <v>207</v>
      </c>
    </row>
    <row r="276" spans="1:3">
      <c r="B276" s="1">
        <v>27</v>
      </c>
      <c r="C276" s="49" t="s">
        <v>208</v>
      </c>
    </row>
    <row r="277" spans="1:3">
      <c r="B277" s="1">
        <v>28</v>
      </c>
      <c r="C277" s="49" t="s">
        <v>156</v>
      </c>
    </row>
    <row r="278" spans="1:3">
      <c r="B278" s="1">
        <v>29</v>
      </c>
      <c r="C278" s="49" t="s">
        <v>156</v>
      </c>
    </row>
    <row r="279" spans="1:3">
      <c r="B279" s="1">
        <v>30</v>
      </c>
      <c r="C279" s="49" t="s">
        <v>156</v>
      </c>
    </row>
    <row r="280" spans="1:3">
      <c r="B280" s="1">
        <v>31</v>
      </c>
      <c r="C280" s="49" t="s">
        <v>209</v>
      </c>
    </row>
    <row r="281" spans="1:3">
      <c r="A281" s="34" t="s">
        <v>28</v>
      </c>
      <c r="B281" s="1">
        <v>1</v>
      </c>
      <c r="C281" s="49" t="s">
        <v>210</v>
      </c>
    </row>
    <row r="282" spans="1:3">
      <c r="B282" s="1">
        <v>2</v>
      </c>
      <c r="C282" s="49" t="s">
        <v>156</v>
      </c>
    </row>
    <row r="283" spans="1:3">
      <c r="B283" s="1">
        <v>3</v>
      </c>
      <c r="C283" s="49" t="s">
        <v>156</v>
      </c>
    </row>
    <row r="284" spans="1:3">
      <c r="B284" s="1">
        <v>4</v>
      </c>
      <c r="C284" s="49" t="s">
        <v>156</v>
      </c>
    </row>
    <row r="285" spans="1:3">
      <c r="B285" s="1">
        <v>5</v>
      </c>
      <c r="C285" s="49" t="s">
        <v>208</v>
      </c>
    </row>
    <row r="286" spans="1:3">
      <c r="B286" s="1">
        <v>6</v>
      </c>
      <c r="C286" s="49" t="s">
        <v>89</v>
      </c>
    </row>
    <row r="287" spans="1:3">
      <c r="B287" s="1">
        <v>7</v>
      </c>
      <c r="C287" s="49" t="s">
        <v>89</v>
      </c>
    </row>
    <row r="288" spans="1:3">
      <c r="B288" s="1">
        <v>8</v>
      </c>
      <c r="C288" s="49" t="s">
        <v>211</v>
      </c>
    </row>
    <row r="289" spans="2:3">
      <c r="B289" s="1">
        <v>9</v>
      </c>
      <c r="C289" s="49" t="s">
        <v>160</v>
      </c>
    </row>
    <row r="290" spans="2:3">
      <c r="B290" s="1">
        <v>10</v>
      </c>
      <c r="C290" s="49" t="s">
        <v>212</v>
      </c>
    </row>
    <row r="291" spans="2:3">
      <c r="B291" s="1">
        <v>11</v>
      </c>
      <c r="C291" s="49" t="s">
        <v>89</v>
      </c>
    </row>
    <row r="292" spans="2:3">
      <c r="B292" s="1">
        <v>12</v>
      </c>
      <c r="C292" s="49" t="s">
        <v>89</v>
      </c>
    </row>
    <row r="293" spans="2:3">
      <c r="B293" s="1">
        <v>13</v>
      </c>
      <c r="C293" s="49" t="s">
        <v>213</v>
      </c>
    </row>
    <row r="294" spans="2:3">
      <c r="B294" s="1">
        <v>14</v>
      </c>
      <c r="C294" s="49" t="s">
        <v>214</v>
      </c>
    </row>
    <row r="295" spans="2:3">
      <c r="B295" s="1">
        <v>15</v>
      </c>
      <c r="C295" s="49" t="s">
        <v>215</v>
      </c>
    </row>
    <row r="296" spans="2:3">
      <c r="B296" s="1">
        <v>16</v>
      </c>
      <c r="C296" s="49" t="s">
        <v>89</v>
      </c>
    </row>
    <row r="297" spans="2:3">
      <c r="B297" s="1">
        <v>17</v>
      </c>
      <c r="C297" s="49" t="s">
        <v>89</v>
      </c>
    </row>
    <row r="298" spans="2:3">
      <c r="B298" s="1">
        <v>18</v>
      </c>
      <c r="C298" s="49" t="s">
        <v>89</v>
      </c>
    </row>
    <row r="299" spans="2:3">
      <c r="B299" s="1">
        <v>19</v>
      </c>
      <c r="C299" s="49" t="s">
        <v>89</v>
      </c>
    </row>
    <row r="300" spans="2:3">
      <c r="B300" s="1">
        <v>20</v>
      </c>
      <c r="C300" s="49" t="s">
        <v>89</v>
      </c>
    </row>
    <row r="301" spans="2:3">
      <c r="B301" s="1">
        <v>21</v>
      </c>
      <c r="C301" s="49" t="s">
        <v>89</v>
      </c>
    </row>
    <row r="302" spans="2:3">
      <c r="B302" s="1">
        <v>22</v>
      </c>
      <c r="C302" s="49" t="s">
        <v>216</v>
      </c>
    </row>
    <row r="303" spans="2:3">
      <c r="B303" s="1">
        <v>23</v>
      </c>
      <c r="C303" s="49" t="s">
        <v>89</v>
      </c>
    </row>
    <row r="304" spans="2:3">
      <c r="B304" s="1">
        <v>24</v>
      </c>
      <c r="C304" s="49" t="s">
        <v>217</v>
      </c>
    </row>
    <row r="305" spans="1:3">
      <c r="B305" s="1">
        <v>25</v>
      </c>
      <c r="C305" s="49" t="s">
        <v>89</v>
      </c>
    </row>
    <row r="306" spans="1:3">
      <c r="B306" s="1">
        <v>26</v>
      </c>
      <c r="C306" s="49" t="s">
        <v>218</v>
      </c>
    </row>
    <row r="307" spans="1:3">
      <c r="B307" s="1">
        <v>27</v>
      </c>
      <c r="C307" s="49" t="s">
        <v>89</v>
      </c>
    </row>
    <row r="308" spans="1:3">
      <c r="B308" s="1">
        <v>28</v>
      </c>
      <c r="C308" s="49" t="s">
        <v>89</v>
      </c>
    </row>
    <row r="309" spans="1:3">
      <c r="B309" s="1">
        <v>29</v>
      </c>
      <c r="C309" s="49" t="s">
        <v>89</v>
      </c>
    </row>
    <row r="310" spans="1:3">
      <c r="B310" s="1">
        <v>30</v>
      </c>
      <c r="C310" s="49" t="s">
        <v>219</v>
      </c>
    </row>
    <row r="311" spans="1:3">
      <c r="B311" s="1">
        <v>31</v>
      </c>
      <c r="C311" s="49" t="s">
        <v>89</v>
      </c>
    </row>
    <row r="312" spans="1:3">
      <c r="A312" s="34" t="s">
        <v>29</v>
      </c>
      <c r="B312" s="1">
        <v>1</v>
      </c>
      <c r="C312" s="49" t="s">
        <v>220</v>
      </c>
    </row>
    <row r="313" spans="1:3">
      <c r="B313" s="1">
        <v>2</v>
      </c>
      <c r="C313" s="49" t="s">
        <v>221</v>
      </c>
    </row>
    <row r="314" spans="1:3">
      <c r="B314" s="1">
        <v>3</v>
      </c>
      <c r="C314" s="49" t="s">
        <v>89</v>
      </c>
    </row>
    <row r="315" spans="1:3">
      <c r="B315" s="1">
        <v>4</v>
      </c>
      <c r="C315" s="49" t="s">
        <v>89</v>
      </c>
    </row>
    <row r="316" spans="1:3">
      <c r="B316" s="1">
        <v>5</v>
      </c>
      <c r="C316" s="49" t="s">
        <v>89</v>
      </c>
    </row>
    <row r="317" spans="1:3">
      <c r="B317" s="1">
        <v>6</v>
      </c>
      <c r="C317" s="49" t="s">
        <v>222</v>
      </c>
    </row>
    <row r="318" spans="1:3">
      <c r="B318" s="1">
        <v>7</v>
      </c>
      <c r="C318" s="49" t="s">
        <v>89</v>
      </c>
    </row>
    <row r="319" spans="1:3">
      <c r="B319" s="1">
        <v>8</v>
      </c>
      <c r="C319" s="49" t="s">
        <v>109</v>
      </c>
    </row>
    <row r="320" spans="1:3">
      <c r="B320" s="1">
        <v>9</v>
      </c>
      <c r="C320" s="49" t="s">
        <v>89</v>
      </c>
    </row>
    <row r="321" spans="2:3">
      <c r="B321" s="1">
        <v>10</v>
      </c>
      <c r="C321" s="49" t="s">
        <v>89</v>
      </c>
    </row>
    <row r="322" spans="2:3">
      <c r="B322" s="1">
        <v>11</v>
      </c>
      <c r="C322" s="49" t="s">
        <v>223</v>
      </c>
    </row>
    <row r="323" spans="2:3">
      <c r="B323" s="1">
        <v>12</v>
      </c>
      <c r="C323" s="49" t="s">
        <v>224</v>
      </c>
    </row>
    <row r="324" spans="2:3">
      <c r="B324" s="1">
        <v>13</v>
      </c>
      <c r="C324" s="49" t="s">
        <v>89</v>
      </c>
    </row>
    <row r="325" spans="2:3">
      <c r="B325" s="1">
        <v>14</v>
      </c>
      <c r="C325" s="49" t="s">
        <v>89</v>
      </c>
    </row>
    <row r="326" spans="2:3">
      <c r="B326" s="1">
        <v>15</v>
      </c>
      <c r="C326" s="49" t="s">
        <v>131</v>
      </c>
    </row>
    <row r="327" spans="2:3">
      <c r="B327" s="1">
        <v>16</v>
      </c>
      <c r="C327" s="49" t="s">
        <v>132</v>
      </c>
    </row>
    <row r="328" spans="2:3">
      <c r="B328" s="1">
        <v>17</v>
      </c>
      <c r="C328" s="49" t="s">
        <v>89</v>
      </c>
    </row>
    <row r="329" spans="2:3">
      <c r="B329" s="1">
        <v>18</v>
      </c>
      <c r="C329" s="49" t="s">
        <v>89</v>
      </c>
    </row>
    <row r="330" spans="2:3">
      <c r="B330" s="1">
        <v>19</v>
      </c>
      <c r="C330" s="49" t="s">
        <v>133</v>
      </c>
    </row>
    <row r="331" spans="2:3">
      <c r="B331" s="1">
        <v>20</v>
      </c>
      <c r="C331" s="49" t="s">
        <v>134</v>
      </c>
    </row>
    <row r="332" spans="2:3">
      <c r="B332" s="1">
        <v>21</v>
      </c>
      <c r="C332" s="49" t="s">
        <v>117</v>
      </c>
    </row>
    <row r="333" spans="2:3">
      <c r="B333" s="1">
        <v>22</v>
      </c>
      <c r="C333" s="49" t="s">
        <v>89</v>
      </c>
    </row>
    <row r="334" spans="2:3">
      <c r="B334" s="1">
        <v>23</v>
      </c>
      <c r="C334" s="49" t="s">
        <v>225</v>
      </c>
    </row>
    <row r="335" spans="2:3">
      <c r="B335" s="1">
        <v>24</v>
      </c>
      <c r="C335" s="49" t="s">
        <v>89</v>
      </c>
    </row>
    <row r="336" spans="2:3">
      <c r="B336" s="1">
        <v>25</v>
      </c>
      <c r="C336" s="49" t="s">
        <v>226</v>
      </c>
    </row>
    <row r="337" spans="1:3">
      <c r="B337" s="1">
        <v>26</v>
      </c>
      <c r="C337" s="49" t="s">
        <v>89</v>
      </c>
    </row>
    <row r="338" spans="1:3">
      <c r="B338" s="1">
        <v>27</v>
      </c>
      <c r="C338" s="49" t="s">
        <v>89</v>
      </c>
    </row>
    <row r="339" spans="1:3">
      <c r="B339" s="1">
        <v>28</v>
      </c>
      <c r="C339" s="49" t="s">
        <v>227</v>
      </c>
    </row>
    <row r="340" spans="1:3">
      <c r="B340" s="44" t="s">
        <v>24</v>
      </c>
      <c r="C340" s="49"/>
    </row>
    <row r="341" spans="1:3">
      <c r="B341" s="1" t="s">
        <v>24</v>
      </c>
      <c r="C341" s="49"/>
    </row>
    <row r="342" spans="1:3">
      <c r="B342" s="1" t="s">
        <v>24</v>
      </c>
      <c r="C342" s="49"/>
    </row>
    <row r="343" spans="1:3">
      <c r="A343" s="34" t="s">
        <v>30</v>
      </c>
      <c r="B343" s="1">
        <v>1</v>
      </c>
      <c r="C343" s="49" t="s">
        <v>228</v>
      </c>
    </row>
    <row r="344" spans="1:3">
      <c r="B344" s="1">
        <v>2</v>
      </c>
      <c r="C344" s="49" t="s">
        <v>89</v>
      </c>
    </row>
    <row r="345" spans="1:3">
      <c r="B345" s="1">
        <v>3</v>
      </c>
      <c r="C345" s="49" t="s">
        <v>89</v>
      </c>
    </row>
    <row r="346" spans="1:3">
      <c r="B346" s="1">
        <v>4</v>
      </c>
      <c r="C346" s="49" t="s">
        <v>229</v>
      </c>
    </row>
    <row r="347" spans="1:3">
      <c r="B347" s="1">
        <v>5</v>
      </c>
      <c r="C347" s="49" t="s">
        <v>230</v>
      </c>
    </row>
    <row r="348" spans="1:3">
      <c r="B348" s="1">
        <v>6</v>
      </c>
      <c r="C348" s="49" t="s">
        <v>89</v>
      </c>
    </row>
    <row r="349" spans="1:3">
      <c r="B349" s="1">
        <v>7</v>
      </c>
      <c r="C349" s="49" t="s">
        <v>89</v>
      </c>
    </row>
    <row r="350" spans="1:3">
      <c r="B350" s="1">
        <v>8</v>
      </c>
      <c r="C350" s="49" t="s">
        <v>231</v>
      </c>
    </row>
    <row r="351" spans="1:3">
      <c r="B351" s="1">
        <v>9</v>
      </c>
      <c r="C351" s="49" t="s">
        <v>89</v>
      </c>
    </row>
    <row r="352" spans="1:3">
      <c r="B352" s="1">
        <v>10</v>
      </c>
      <c r="C352" s="49" t="s">
        <v>89</v>
      </c>
    </row>
    <row r="353" spans="2:3">
      <c r="B353" s="1">
        <v>11</v>
      </c>
      <c r="C353" s="49" t="s">
        <v>89</v>
      </c>
    </row>
    <row r="354" spans="2:3">
      <c r="B354" s="1">
        <v>12</v>
      </c>
      <c r="C354" s="49" t="s">
        <v>232</v>
      </c>
    </row>
    <row r="355" spans="2:3">
      <c r="B355" s="1">
        <v>13</v>
      </c>
      <c r="C355" s="49" t="s">
        <v>89</v>
      </c>
    </row>
    <row r="356" spans="2:3">
      <c r="B356" s="1">
        <v>14</v>
      </c>
      <c r="C356" s="49" t="s">
        <v>89</v>
      </c>
    </row>
    <row r="357" spans="2:3">
      <c r="B357" s="1">
        <v>15</v>
      </c>
      <c r="C357" s="49" t="s">
        <v>89</v>
      </c>
    </row>
    <row r="358" spans="2:3">
      <c r="B358" s="1">
        <v>16</v>
      </c>
      <c r="C358" s="49" t="s">
        <v>89</v>
      </c>
    </row>
    <row r="359" spans="2:3">
      <c r="B359" s="1">
        <v>17</v>
      </c>
      <c r="C359" s="49" t="s">
        <v>89</v>
      </c>
    </row>
    <row r="360" spans="2:3">
      <c r="B360" s="1">
        <v>18</v>
      </c>
      <c r="C360" s="49" t="s">
        <v>187</v>
      </c>
    </row>
    <row r="361" spans="2:3">
      <c r="B361" s="1">
        <v>19</v>
      </c>
      <c r="C361" s="49" t="s">
        <v>89</v>
      </c>
    </row>
    <row r="362" spans="2:3">
      <c r="B362" s="1">
        <v>20</v>
      </c>
      <c r="C362" s="49" t="s">
        <v>233</v>
      </c>
    </row>
    <row r="363" spans="2:3">
      <c r="B363" s="1">
        <v>21</v>
      </c>
      <c r="C363" s="49" t="s">
        <v>234</v>
      </c>
    </row>
    <row r="364" spans="2:3">
      <c r="B364" s="1">
        <v>22</v>
      </c>
      <c r="C364" s="49" t="s">
        <v>89</v>
      </c>
    </row>
    <row r="365" spans="2:3">
      <c r="B365" s="1">
        <v>23</v>
      </c>
      <c r="C365" s="49" t="s">
        <v>89</v>
      </c>
    </row>
    <row r="366" spans="2:3">
      <c r="B366" s="1">
        <v>24</v>
      </c>
      <c r="C366" s="49" t="s">
        <v>89</v>
      </c>
    </row>
    <row r="367" spans="2:3">
      <c r="B367" s="1">
        <v>25</v>
      </c>
      <c r="C367" s="49" t="s">
        <v>89</v>
      </c>
    </row>
    <row r="368" spans="2:3">
      <c r="B368" s="1">
        <v>26</v>
      </c>
      <c r="C368" s="49" t="s">
        <v>89</v>
      </c>
    </row>
    <row r="369" spans="2:3">
      <c r="B369" s="1">
        <v>27</v>
      </c>
      <c r="C369" s="49" t="s">
        <v>89</v>
      </c>
    </row>
    <row r="370" spans="2:3">
      <c r="B370" s="1">
        <v>28</v>
      </c>
      <c r="C370" s="49" t="s">
        <v>89</v>
      </c>
    </row>
    <row r="371" spans="2:3">
      <c r="B371" s="1">
        <v>29</v>
      </c>
      <c r="C371" s="49" t="s">
        <v>89</v>
      </c>
    </row>
    <row r="372" spans="2:3">
      <c r="B372" s="1">
        <v>30</v>
      </c>
      <c r="C372" s="49" t="s">
        <v>89</v>
      </c>
    </row>
    <row r="373" spans="2:3" ht="19.5" thickBot="1">
      <c r="B373" s="1">
        <v>31</v>
      </c>
      <c r="C373" s="50" t="s">
        <v>89</v>
      </c>
    </row>
  </sheetData>
  <phoneticPr fontId="1"/>
  <pageMargins left="0.7" right="0.7" top="0.75" bottom="0.75" header="0.3" footer="0.3"/>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election activeCell="G1" sqref="G1"/>
    </sheetView>
  </sheetViews>
  <sheetFormatPr defaultRowHeight="18.75"/>
  <cols>
    <col min="2" max="2" width="14.25" bestFit="1" customWidth="1"/>
    <col min="6" max="6" width="21.375" bestFit="1" customWidth="1"/>
  </cols>
  <sheetData>
    <row r="1" spans="1:7" ht="30">
      <c r="A1" s="42" t="s">
        <v>86</v>
      </c>
      <c r="B1" s="43"/>
      <c r="C1" s="43"/>
      <c r="D1" s="43"/>
      <c r="E1" s="43"/>
      <c r="F1" s="43"/>
    </row>
    <row r="2" spans="1:7">
      <c r="A2">
        <v>4</v>
      </c>
      <c r="B2" t="s">
        <v>35</v>
      </c>
      <c r="D2" t="s">
        <v>31</v>
      </c>
      <c r="F2" t="s">
        <v>48</v>
      </c>
      <c r="G2">
        <v>1</v>
      </c>
    </row>
    <row r="3" spans="1:7">
      <c r="A3">
        <v>5</v>
      </c>
      <c r="B3" t="s">
        <v>36</v>
      </c>
      <c r="D3" t="s">
        <v>32</v>
      </c>
      <c r="F3" t="s">
        <v>49</v>
      </c>
      <c r="G3">
        <v>2</v>
      </c>
    </row>
    <row r="4" spans="1:7">
      <c r="A4">
        <v>6</v>
      </c>
      <c r="B4" t="s">
        <v>37</v>
      </c>
      <c r="D4" t="s">
        <v>33</v>
      </c>
      <c r="F4" t="s">
        <v>50</v>
      </c>
      <c r="G4">
        <v>3</v>
      </c>
    </row>
    <row r="5" spans="1:7">
      <c r="A5">
        <v>7</v>
      </c>
      <c r="B5" t="s">
        <v>38</v>
      </c>
      <c r="D5" t="s">
        <v>34</v>
      </c>
      <c r="F5" t="s">
        <v>51</v>
      </c>
      <c r="G5">
        <v>4</v>
      </c>
    </row>
    <row r="6" spans="1:7">
      <c r="A6">
        <v>8</v>
      </c>
      <c r="B6" t="s">
        <v>39</v>
      </c>
      <c r="F6" t="s">
        <v>52</v>
      </c>
      <c r="G6">
        <v>5</v>
      </c>
    </row>
    <row r="7" spans="1:7">
      <c r="A7">
        <v>9</v>
      </c>
      <c r="B7" t="s">
        <v>40</v>
      </c>
      <c r="F7" t="s">
        <v>53</v>
      </c>
      <c r="G7">
        <v>6</v>
      </c>
    </row>
    <row r="8" spans="1:7">
      <c r="A8">
        <v>10</v>
      </c>
      <c r="B8" t="s">
        <v>41</v>
      </c>
      <c r="F8" t="s">
        <v>54</v>
      </c>
      <c r="G8">
        <v>7</v>
      </c>
    </row>
    <row r="9" spans="1:7">
      <c r="A9">
        <v>11</v>
      </c>
      <c r="B9" t="s">
        <v>42</v>
      </c>
      <c r="F9" t="s">
        <v>55</v>
      </c>
      <c r="G9">
        <v>8</v>
      </c>
    </row>
    <row r="10" spans="1:7">
      <c r="A10">
        <v>12</v>
      </c>
      <c r="B10" t="s">
        <v>43</v>
      </c>
      <c r="F10" t="s">
        <v>56</v>
      </c>
      <c r="G10">
        <v>9</v>
      </c>
    </row>
    <row r="11" spans="1:7">
      <c r="A11">
        <v>1</v>
      </c>
      <c r="B11" t="s">
        <v>44</v>
      </c>
      <c r="F11" t="s">
        <v>57</v>
      </c>
      <c r="G11">
        <v>10</v>
      </c>
    </row>
    <row r="12" spans="1:7">
      <c r="A12">
        <v>2</v>
      </c>
      <c r="B12" t="s">
        <v>45</v>
      </c>
      <c r="F12" t="s">
        <v>58</v>
      </c>
      <c r="G12">
        <v>11</v>
      </c>
    </row>
    <row r="13" spans="1:7">
      <c r="A13">
        <v>3</v>
      </c>
      <c r="B13" t="s">
        <v>46</v>
      </c>
      <c r="F13" t="s">
        <v>59</v>
      </c>
      <c r="G13">
        <v>12</v>
      </c>
    </row>
    <row r="14" spans="1:7">
      <c r="F14" t="s">
        <v>60</v>
      </c>
      <c r="G14">
        <v>13</v>
      </c>
    </row>
    <row r="15" spans="1:7">
      <c r="F15" t="s">
        <v>61</v>
      </c>
      <c r="G15">
        <v>14</v>
      </c>
    </row>
    <row r="16" spans="1:7">
      <c r="F16" t="s">
        <v>62</v>
      </c>
      <c r="G16">
        <v>15</v>
      </c>
    </row>
    <row r="17" spans="6:7">
      <c r="F17" t="s">
        <v>63</v>
      </c>
      <c r="G17">
        <v>16</v>
      </c>
    </row>
    <row r="18" spans="6:7">
      <c r="F18" t="s">
        <v>64</v>
      </c>
      <c r="G18">
        <v>17</v>
      </c>
    </row>
    <row r="19" spans="6:7">
      <c r="F19" t="s">
        <v>65</v>
      </c>
      <c r="G19">
        <v>18</v>
      </c>
    </row>
    <row r="20" spans="6:7">
      <c r="F20" t="s">
        <v>66</v>
      </c>
      <c r="G20">
        <v>19</v>
      </c>
    </row>
    <row r="21" spans="6:7">
      <c r="F21" t="s">
        <v>67</v>
      </c>
      <c r="G21">
        <v>20</v>
      </c>
    </row>
    <row r="22" spans="6:7">
      <c r="F22" t="s">
        <v>68</v>
      </c>
      <c r="G22">
        <v>21</v>
      </c>
    </row>
    <row r="23" spans="6:7">
      <c r="F23" t="s">
        <v>69</v>
      </c>
      <c r="G23">
        <v>22</v>
      </c>
    </row>
    <row r="24" spans="6:7">
      <c r="F24" t="s">
        <v>70</v>
      </c>
      <c r="G24">
        <v>23</v>
      </c>
    </row>
    <row r="25" spans="6:7">
      <c r="F25" t="s">
        <v>71</v>
      </c>
      <c r="G25">
        <v>24</v>
      </c>
    </row>
    <row r="26" spans="6:7">
      <c r="F26" t="s">
        <v>72</v>
      </c>
      <c r="G26">
        <v>25</v>
      </c>
    </row>
    <row r="27" spans="6:7">
      <c r="F27" t="s">
        <v>73</v>
      </c>
      <c r="G27">
        <v>26</v>
      </c>
    </row>
    <row r="28" spans="6:7">
      <c r="F28" t="s">
        <v>74</v>
      </c>
      <c r="G28">
        <v>27</v>
      </c>
    </row>
    <row r="29" spans="6:7">
      <c r="F29" t="s">
        <v>75</v>
      </c>
      <c r="G29">
        <v>28</v>
      </c>
    </row>
    <row r="30" spans="6:7">
      <c r="F30" t="s">
        <v>76</v>
      </c>
      <c r="G30">
        <v>29</v>
      </c>
    </row>
    <row r="31" spans="6:7">
      <c r="F31" t="s">
        <v>77</v>
      </c>
      <c r="G31">
        <v>30</v>
      </c>
    </row>
    <row r="32" spans="6:7">
      <c r="F32" t="s">
        <v>78</v>
      </c>
      <c r="G32">
        <v>31</v>
      </c>
    </row>
    <row r="33" spans="6:7">
      <c r="F33" t="s">
        <v>79</v>
      </c>
      <c r="G33">
        <v>32</v>
      </c>
    </row>
    <row r="34" spans="6:7">
      <c r="F34" t="s">
        <v>80</v>
      </c>
      <c r="G34">
        <v>33</v>
      </c>
    </row>
    <row r="35" spans="6:7">
      <c r="F35" t="s">
        <v>81</v>
      </c>
      <c r="G35">
        <v>34</v>
      </c>
    </row>
    <row r="36" spans="6:7">
      <c r="F36" t="s">
        <v>82</v>
      </c>
      <c r="G36">
        <v>35</v>
      </c>
    </row>
    <row r="37" spans="6:7">
      <c r="F37" t="s">
        <v>83</v>
      </c>
      <c r="G37">
        <v>36</v>
      </c>
    </row>
    <row r="38" spans="6:7">
      <c r="F38" t="s">
        <v>84</v>
      </c>
      <c r="G38">
        <v>37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活動計画</vt:lpstr>
      <vt:lpstr>学校行事</vt:lpstr>
      <vt:lpstr>data</vt:lpstr>
      <vt:lpstr>活動計画!Print_Area</vt:lpstr>
    </vt:vector>
  </TitlesOfParts>
  <Company>福岡県立学校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福岡県立高校</dc:creator>
  <cp:lastModifiedBy>福岡県立高校</cp:lastModifiedBy>
  <cp:lastPrinted>2021-05-12T07:57:19Z</cp:lastPrinted>
  <dcterms:created xsi:type="dcterms:W3CDTF">2021-05-12T00:38:00Z</dcterms:created>
  <dcterms:modified xsi:type="dcterms:W3CDTF">2023-05-10T08:35:39Z</dcterms:modified>
</cp:coreProperties>
</file>